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403707C3-BD34-47FC-B6BE-F9A8C1F8DC16}" xr6:coauthVersionLast="47" xr6:coauthVersionMax="47" xr10:uidLastSave="{00000000-0000-0000-0000-000000000000}"/>
  <workbookProtection workbookAlgorithmName="SHA-512" workbookHashValue="dOcrxcAbBz6pDP+2NgP2/opD+ujFtljtwaQLBnkG2eB6x30VNXKnV7pzTcB0/cF4smrIZ6qx1uTcO8p5H1CZIQ==" workbookSaltValue="vGJVrdvoO81LVqPebqaQkA==" workbookSpinCount="100000" lockStructure="1"/>
  <bookViews>
    <workbookView xWindow="-120" yWindow="-120" windowWidth="20730" windowHeight="11040" xr2:uid="{00000000-000D-0000-FFFF-FFFF00000000}"/>
  </bookViews>
  <sheets>
    <sheet name="Score card Results " sheetId="2" r:id="rId1"/>
    <sheet name="Score Card Input Sheet" sheetId="4" r:id="rId2"/>
    <sheet name="ARTC Codes list" sheetId="11" r:id="rId3"/>
    <sheet name="Required Documents " sheetId="10" r:id="rId4"/>
    <sheet name="working" sheetId="6" state="hidden" r:id="rId5"/>
    <sheet name="Coding &amp; Marks - Logic " sheetId="9" state="hidden"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0" i="2" l="1"/>
  <c r="D3" i="4"/>
  <c r="C3" i="4" l="1"/>
  <c r="B5" i="2"/>
  <c r="B7" i="2" l="1"/>
  <c r="B6" i="2"/>
  <c r="E6" i="4" l="1"/>
  <c r="C12" i="2" s="1"/>
  <c r="A3" i="4" l="1"/>
  <c r="E19" i="4" l="1"/>
  <c r="E20" i="4"/>
  <c r="E18" i="4"/>
  <c r="C24" i="2" s="1"/>
  <c r="D24" i="2" s="1"/>
  <c r="E17" i="4"/>
  <c r="E16" i="4"/>
  <c r="E15" i="4"/>
  <c r="C21" i="2" s="1"/>
  <c r="E14" i="4"/>
  <c r="C20" i="2" s="1"/>
  <c r="E13" i="4"/>
  <c r="C19" i="2" s="1"/>
  <c r="D19" i="2" s="1"/>
  <c r="E12" i="4"/>
  <c r="C18" i="2" s="1"/>
  <c r="D18" i="2" s="1"/>
  <c r="E11" i="4"/>
  <c r="C17" i="2" s="1"/>
  <c r="D17" i="2" s="1"/>
  <c r="E10" i="4"/>
  <c r="E9" i="4"/>
  <c r="E8" i="4"/>
  <c r="C14" i="2" s="1"/>
  <c r="D14" i="2" s="1"/>
  <c r="E7" i="4"/>
  <c r="E5" i="4"/>
  <c r="C11" i="2" s="1"/>
  <c r="D11" i="2" s="1"/>
  <c r="B9" i="2" l="1"/>
  <c r="I27" i="2" l="1"/>
  <c r="C26" i="2" l="1"/>
  <c r="D26" i="2" s="1"/>
  <c r="D21" i="2" l="1"/>
  <c r="C22" i="2" l="1"/>
  <c r="D22" i="2" s="1"/>
  <c r="C15" i="2" l="1"/>
  <c r="D15" i="2" s="1"/>
  <c r="C23" i="2"/>
  <c r="D23" i="2" s="1"/>
  <c r="C25" i="2"/>
  <c r="D25" i="2" s="1"/>
  <c r="C16" i="2" l="1"/>
  <c r="D16" i="2" s="1"/>
  <c r="C13" i="2"/>
  <c r="D13" i="2" s="1"/>
  <c r="D12" i="2"/>
  <c r="D27" i="2" l="1"/>
  <c r="C27" i="2" s="1"/>
</calcChain>
</file>

<file path=xl/sharedStrings.xml><?xml version="1.0" encoding="utf-8"?>
<sst xmlns="http://schemas.openxmlformats.org/spreadsheetml/2006/main" count="4748" uniqueCount="2825">
  <si>
    <t>List of Indicator</t>
  </si>
  <si>
    <t>Marks</t>
  </si>
  <si>
    <t>Indicator value</t>
  </si>
  <si>
    <t>% of PLHIV initiated on ART in FY</t>
  </si>
  <si>
    <t>0 to 84.9%</t>
  </si>
  <si>
    <t>85% to 96.9%</t>
  </si>
  <si>
    <t>97% and above</t>
  </si>
  <si>
    <t xml:space="preserve">% LFU, MIS 2, MIS 3 and opted out in FY </t>
  </si>
  <si>
    <t>6.1% and above</t>
  </si>
  <si>
    <t>3.1% to 6%</t>
  </si>
  <si>
    <t>0 to 3%</t>
  </si>
  <si>
    <t>% of PLHIV reported died out of those initiated in financial year</t>
  </si>
  <si>
    <t>5.1% and above</t>
  </si>
  <si>
    <t>2.1% to 5%</t>
  </si>
  <si>
    <t>0 to 2%</t>
  </si>
  <si>
    <t>% of PLHIV on MMD (3 Months)</t>
  </si>
  <si>
    <t>0 to 44.9%</t>
  </si>
  <si>
    <t>45% to 59.9%</t>
  </si>
  <si>
    <t>60% and above</t>
  </si>
  <si>
    <t>% Overall retention</t>
  </si>
  <si>
    <t>0 to 96.9%</t>
  </si>
  <si>
    <t>97% to 98.4%</t>
  </si>
  <si>
    <t>98.5% and above</t>
  </si>
  <si>
    <t xml:space="preserve">% of PLHIV who are reported MIS 2, MIS 3, LFU and opted out during the reporting quarter. </t>
  </si>
  <si>
    <t>2.1% and above</t>
  </si>
  <si>
    <t>1.1% to 2%</t>
  </si>
  <si>
    <t>0 to 1%</t>
  </si>
  <si>
    <t>% of VL coverage</t>
  </si>
  <si>
    <t>0 to 59.9%</t>
  </si>
  <si>
    <t>60% to 79.9%</t>
  </si>
  <si>
    <t>80% and above</t>
  </si>
  <si>
    <t>% of VL suppression</t>
  </si>
  <si>
    <t>0 to 89.9%</t>
  </si>
  <si>
    <t>90 to 94%</t>
  </si>
  <si>
    <t>95% and above</t>
  </si>
  <si>
    <t>% Presumptive TB cases tested*</t>
  </si>
  <si>
    <t>0 to 94.9%</t>
  </si>
  <si>
    <t>95% to 99.9%</t>
  </si>
  <si>
    <t>% co-infected initiated on ART*</t>
  </si>
  <si>
    <t>0 to 69.9%</t>
  </si>
  <si>
    <t>70% to 84.9%</t>
  </si>
  <si>
    <t>85% and above</t>
  </si>
  <si>
    <t xml:space="preserve">% completed on TPT </t>
  </si>
  <si>
    <t>% of unsuppressed PLHIV undergone repeat VL testing</t>
  </si>
  <si>
    <t xml:space="preserve">90% to 94.9% </t>
  </si>
  <si>
    <t xml:space="preserve">% of PLHIV switched to second line or third line </t>
  </si>
  <si>
    <t>0 to 79.9%</t>
  </si>
  <si>
    <t>80% to 94.9%</t>
  </si>
  <si>
    <t>Mismatch in MPR</t>
  </si>
  <si>
    <t>0.1% to 5 %</t>
  </si>
  <si>
    <t>Total</t>
  </si>
  <si>
    <t>0 to59.9%</t>
  </si>
  <si>
    <t>60% - 79.9 % (and scoring for &gt;7 of the indicators should not be in red)</t>
  </si>
  <si>
    <t>80% and above (and scoring for &gt;3 indicators should not be red)</t>
  </si>
  <si>
    <t>Name of ART centre</t>
  </si>
  <si>
    <t>District</t>
  </si>
  <si>
    <t xml:space="preserve">Load at ARTC (high / low) </t>
  </si>
  <si>
    <t>% ART initiation in FY</t>
  </si>
  <si>
    <t xml:space="preserve">% of PLHIV reported died </t>
  </si>
  <si>
    <t xml:space="preserve">% of VL coverage </t>
  </si>
  <si>
    <t xml:space="preserve">% VL suppression </t>
  </si>
  <si>
    <t>% Presumptive TB cases tested</t>
  </si>
  <si>
    <t>% Co-infected started on ART</t>
  </si>
  <si>
    <t xml:space="preserve">% initiated on TPT </t>
  </si>
  <si>
    <t xml:space="preserve">% Completed TPT </t>
  </si>
  <si>
    <t>Numerator</t>
  </si>
  <si>
    <t>Denominator</t>
  </si>
  <si>
    <t>%</t>
  </si>
  <si>
    <t xml:space="preserve">ART Care - New PLHIV (FY) </t>
  </si>
  <si>
    <t xml:space="preserve">Overall ART Care and Retention </t>
  </si>
  <si>
    <t xml:space="preserve">Viral load coverage &amp; suppression </t>
  </si>
  <si>
    <t xml:space="preserve">HIV – TB </t>
  </si>
  <si>
    <t>Viral load result utilization for financial cascade</t>
  </si>
  <si>
    <t>% unsupressed PLHIV referred to SACEP for review</t>
  </si>
  <si>
    <t xml:space="preserve">Data Quality </t>
  </si>
  <si>
    <t>% unsuppressed PLHIV referred to SACEP for review</t>
  </si>
  <si>
    <t>Pune</t>
  </si>
  <si>
    <t xml:space="preserve">% Overall retention </t>
  </si>
  <si>
    <t>13 to 15</t>
  </si>
  <si>
    <t>5 to 12</t>
  </si>
  <si>
    <t>0 to 4</t>
  </si>
  <si>
    <t>Subjective --&gt;</t>
  </si>
  <si>
    <t>25% and above</t>
  </si>
  <si>
    <t>50% and above</t>
  </si>
  <si>
    <t>20 to 24.9%</t>
  </si>
  <si>
    <t>40 to 49.9%</t>
  </si>
  <si>
    <t>15 to 19.9%</t>
  </si>
  <si>
    <t>30 to 39.9%</t>
  </si>
  <si>
    <t>10 to 14.9%</t>
  </si>
  <si>
    <t>20 to 29.9%</t>
  </si>
  <si>
    <t>20% and above</t>
  </si>
  <si>
    <t>5 to 9.9%</t>
  </si>
  <si>
    <t>10 to 19.9%</t>
  </si>
  <si>
    <t>0 to 4.9%</t>
  </si>
  <si>
    <t>0 to 9.9%</t>
  </si>
  <si>
    <t>Actual result</t>
  </si>
  <si>
    <t>Correctness in MPR</t>
  </si>
  <si>
    <t>IMS-MPR mismatch for LFU</t>
  </si>
  <si>
    <t>IMS-MPR mismatch for TLE</t>
  </si>
  <si>
    <t>IMS-MPR mismatch for ZLN</t>
  </si>
  <si>
    <t>95 to 100%</t>
  </si>
  <si>
    <t>92.5 to 95%</t>
  </si>
  <si>
    <t>90 to 92.4%</t>
  </si>
  <si>
    <t>85.7 to 89.9%</t>
  </si>
  <si>
    <t>85 to 87.4%</t>
  </si>
  <si>
    <t>90 to 100%</t>
  </si>
  <si>
    <t>82.5 to 84.9%</t>
  </si>
  <si>
    <t>92.5 to 94.9%</t>
  </si>
  <si>
    <t>87.5 to 89.9%</t>
  </si>
  <si>
    <t>80 to 82.4%</t>
  </si>
  <si>
    <t>77.5 to 79.9%</t>
  </si>
  <si>
    <t>75 to 77.4%</t>
  </si>
  <si>
    <t>72.5 to 74.9%</t>
  </si>
  <si>
    <t>0 to 72.4%</t>
  </si>
  <si>
    <t>Co Infected started on ATT</t>
  </si>
  <si>
    <t>Co Infected started on ART</t>
  </si>
  <si>
    <t>4S Screening</t>
  </si>
  <si>
    <t>50 to 100%</t>
  </si>
  <si>
    <t>15 to 100%</t>
  </si>
  <si>
    <t>12.5 to 14.9%</t>
  </si>
  <si>
    <t>10 to 12.4%</t>
  </si>
  <si>
    <t>7.5 to 9.9%</t>
  </si>
  <si>
    <t>5 to 7.5%</t>
  </si>
  <si>
    <t>MMD ZLN</t>
  </si>
  <si>
    <t>MMD TLE</t>
  </si>
  <si>
    <t>LFU in FY</t>
  </si>
  <si>
    <t>85 to 89.9%</t>
  </si>
  <si>
    <t>90 to 94.9%</t>
  </si>
  <si>
    <t>80 to 84.9%</t>
  </si>
  <si>
    <t>75 to 79.9%</t>
  </si>
  <si>
    <t>70 to 74.9%</t>
  </si>
  <si>
    <t>65 to 69.9%</t>
  </si>
  <si>
    <t>60 to 64.9%</t>
  </si>
  <si>
    <t>50 to 59.9%</t>
  </si>
  <si>
    <t>70 to 72.4%</t>
  </si>
  <si>
    <t>55 to 59.9%</t>
  </si>
  <si>
    <t>67.5 to 69.9%</t>
  </si>
  <si>
    <t>50 to 54.9%</t>
  </si>
  <si>
    <t>0 to 29.9%</t>
  </si>
  <si>
    <t>0 to 67.4%</t>
  </si>
  <si>
    <t>0 to 49.9%</t>
  </si>
  <si>
    <t>% PLHIV with &gt;95% adherence</t>
  </si>
  <si>
    <t>12 months retention</t>
  </si>
  <si>
    <t>ART initiaion within 2 months</t>
  </si>
  <si>
    <t>ART initiation</t>
  </si>
  <si>
    <t>7 and 8</t>
  </si>
  <si>
    <t>less than 6</t>
  </si>
  <si>
    <t xml:space="preserve">9 to </t>
  </si>
  <si>
    <t>98% to 100%</t>
  </si>
  <si>
    <t xml:space="preserve">Lfu </t>
  </si>
  <si>
    <t>MMD</t>
  </si>
  <si>
    <t>retention</t>
  </si>
  <si>
    <t>0 to 6/ 6 to 8 /8 to 10</t>
  </si>
  <si>
    <t>same as initiation</t>
  </si>
  <si>
    <t xml:space="preserve">5/3 to 4/5.1 to 10 % to 0 marks </t>
  </si>
  <si>
    <t>50 to 69.9%</t>
  </si>
  <si>
    <t>60 to 69.9%</t>
  </si>
  <si>
    <t>70 to 79.9%</t>
  </si>
  <si>
    <t>90 to 96.9%</t>
  </si>
  <si>
    <t>97 to 99%</t>
  </si>
  <si>
    <t>99 to 100%</t>
  </si>
  <si>
    <t>3.1 to 4%</t>
  </si>
  <si>
    <t>4.1 to 5%</t>
  </si>
  <si>
    <t>5.1 to 5.5%</t>
  </si>
  <si>
    <t>5.6 to 6%</t>
  </si>
  <si>
    <t>1.1 to 2%</t>
  </si>
  <si>
    <t>2.1 to 3%</t>
  </si>
  <si>
    <t>6.1 to 100%</t>
  </si>
  <si>
    <t>5.1 to 100%</t>
  </si>
  <si>
    <t>60 to 70 %</t>
  </si>
  <si>
    <t>70 to 80 %</t>
  </si>
  <si>
    <t>10 to 29.9%</t>
  </si>
  <si>
    <t>21 to 40.9%</t>
  </si>
  <si>
    <t>40.1 to 44.9%</t>
  </si>
  <si>
    <t>45 to 50%</t>
  </si>
  <si>
    <t>50 to 55.9%</t>
  </si>
  <si>
    <t>81 to 87.4%</t>
  </si>
  <si>
    <t>87.5 to 95%</t>
  </si>
  <si>
    <t>96 to 100%</t>
  </si>
  <si>
    <t>0 to 39.9%</t>
  </si>
  <si>
    <t>40 to 59.9%</t>
  </si>
  <si>
    <t>60 to 84.9%</t>
  </si>
  <si>
    <t>97 to 100%</t>
  </si>
  <si>
    <t>0 to 80%</t>
  </si>
  <si>
    <t>80 to 96.9%</t>
  </si>
  <si>
    <t>97 to 97.5%</t>
  </si>
  <si>
    <t>97.5 to 98 %</t>
  </si>
  <si>
    <t>98.1 to 98.4%</t>
  </si>
  <si>
    <t>98.5 to 98.7%</t>
  </si>
  <si>
    <t>98.8 to 99%</t>
  </si>
  <si>
    <t>99 to 99.3%</t>
  </si>
  <si>
    <t>99.4 to 99.6%</t>
  </si>
  <si>
    <t>99.7 to 99 %</t>
  </si>
  <si>
    <t>0 to 0.5%</t>
  </si>
  <si>
    <t>0.6 to 1%</t>
  </si>
  <si>
    <t>1.1 to 1.5%</t>
  </si>
  <si>
    <t>1.5 to 1.7%</t>
  </si>
  <si>
    <t>1.8 to 2 %</t>
  </si>
  <si>
    <t>2.1 to 100%</t>
  </si>
  <si>
    <t>80 to 89.9%</t>
  </si>
  <si>
    <t>98 to 100%</t>
  </si>
  <si>
    <t xml:space="preserve">% unsupressed PLHIV referred to SACEP for review </t>
  </si>
  <si>
    <t>60 to 89.9%</t>
  </si>
  <si>
    <t>40 to 69.9%</t>
  </si>
  <si>
    <t>70 to 80%</t>
  </si>
  <si>
    <t>85 to 94.9%</t>
  </si>
  <si>
    <t>95 to 97.9%</t>
  </si>
  <si>
    <t>40 to 94.9%</t>
  </si>
  <si>
    <t>95 to 95.9%</t>
  </si>
  <si>
    <t>96 to 96.9%</t>
  </si>
  <si>
    <t>97 to 98.9%</t>
  </si>
  <si>
    <t>40 to 79.9%</t>
  </si>
  <si>
    <t>80 to 90%</t>
  </si>
  <si>
    <t>91 to 94.9%</t>
  </si>
  <si>
    <t>0.1 to 2%</t>
  </si>
  <si>
    <t xml:space="preserve">Max marks </t>
  </si>
  <si>
    <t xml:space="preserve">% Initiated on TPT </t>
  </si>
  <si>
    <t>90 to 92.9%</t>
  </si>
  <si>
    <t>93 to 99.9.%</t>
  </si>
  <si>
    <t>Alive On ART (For Reporting Month )</t>
  </si>
  <si>
    <t>MPR</t>
  </si>
  <si>
    <t>MLL</t>
  </si>
  <si>
    <t xml:space="preserve">Quarter </t>
  </si>
  <si>
    <t xml:space="preserve">S.no </t>
  </si>
  <si>
    <t xml:space="preserve">Documents Required to filled </t>
  </si>
  <si>
    <t xml:space="preserve">Year </t>
  </si>
  <si>
    <t xml:space="preserve">Code of the ART Centre </t>
  </si>
  <si>
    <t>Needs Improvement</t>
  </si>
  <si>
    <t>Average</t>
  </si>
  <si>
    <t xml:space="preserve">Satisfactory </t>
  </si>
  <si>
    <t>% unsurpassed PLHIV referred to SACEP for review</t>
  </si>
  <si>
    <t>98% and above</t>
  </si>
  <si>
    <t>95% to 97.9%</t>
  </si>
  <si>
    <t>ART Centre Code</t>
  </si>
  <si>
    <t>State</t>
  </si>
  <si>
    <t>Name of ARTC</t>
  </si>
  <si>
    <t>Complete Address</t>
  </si>
  <si>
    <t>ART-AN-SOA-01</t>
  </si>
  <si>
    <t>Andaman &amp; Nicobar Islands</t>
  </si>
  <si>
    <t>South Andaman</t>
  </si>
  <si>
    <t>G. B. Pant Hospital</t>
  </si>
  <si>
    <t>DHS Annexe Building Near Rear Gate, Atlanta Point, Port Blair, Andaman and Nicobar Islands 744104</t>
  </si>
  <si>
    <t>ART-AP-APR-01</t>
  </si>
  <si>
    <t>Andhra Pradesh</t>
  </si>
  <si>
    <t>Anantapur</t>
  </si>
  <si>
    <t>ART Centre, O.P.No.3A, 1st Floor, Govt, General Hospital, Ananthapuram - 515001</t>
  </si>
  <si>
    <t>ART-AP-APR-02</t>
  </si>
  <si>
    <t>Kadiri</t>
  </si>
  <si>
    <t>ART Centre, Area Hospital, Khadri, Ananthapur Dist.</t>
  </si>
  <si>
    <t>ART-AP-APR-03</t>
  </si>
  <si>
    <t>RDT</t>
  </si>
  <si>
    <t>ARTCentre,Rural Development Trust Hospital, Bathalapalli (Village &amp; Mandal) Pin: 515661, Anantapur (District), Andhra Pradesh</t>
  </si>
  <si>
    <t>ART-AP-CHT-01</t>
  </si>
  <si>
    <t>Chittoor</t>
  </si>
  <si>
    <t>ART Centre, Room No: 27 Dist.Hqrs. Hospital, Chittoor - 517001</t>
  </si>
  <si>
    <t>ART-AP-CHT-02</t>
  </si>
  <si>
    <t>Tirupathi</t>
  </si>
  <si>
    <t>ART Centre, OP Block, OP No.25, SVRR GG Hospital, Tirupati</t>
  </si>
  <si>
    <t>ART-AP-CHT-03</t>
  </si>
  <si>
    <t>Madanapalli</t>
  </si>
  <si>
    <t>ART Centre, Area Hospital, Patel road, Madanapalli, Chittoor District Pin 517325.</t>
  </si>
  <si>
    <t>ART-AP-CHT-04</t>
  </si>
  <si>
    <t>Peoples Education Society (PES) Institute of Medical Sciences &amp;Research (PESIMSR),</t>
  </si>
  <si>
    <t xml:space="preserve"> Kuppam-517425, Chittoor district, Andhrapradesh</t>
  </si>
  <si>
    <t>ART-AP-EGV-01</t>
  </si>
  <si>
    <t>East Godavari</t>
  </si>
  <si>
    <t>Kakinada</t>
  </si>
  <si>
    <t>ART Centre, Government General Hospital, Kakinada - 533008, East Godavari District, Andhra Pradesh</t>
  </si>
  <si>
    <t>ART-AP-EGV-02</t>
  </si>
  <si>
    <t>Rajahmundry</t>
  </si>
  <si>
    <t>ART Centre, District Head Quarters Hospital, Rajahmundry, Andhra Pradesh</t>
  </si>
  <si>
    <t>ART-AP-EGV-03</t>
  </si>
  <si>
    <t>Amalapuram</t>
  </si>
  <si>
    <t>ART Centre, Area Hospital, Amalapuram - 533201, East Godavari District, Andhra Pradesh</t>
  </si>
  <si>
    <t>ART-AP-EGV-04</t>
  </si>
  <si>
    <t>Tuni</t>
  </si>
  <si>
    <t>ART Centre, Area Hospital, Tuni, East Godavari</t>
  </si>
  <si>
    <t>ART-AP-EGV-05</t>
  </si>
  <si>
    <t>Rampachodavaram</t>
  </si>
  <si>
    <t>Medical Superintendent, Devipatnam Road, Area Hospital, Rampachodavaram, E.G.Dist</t>
  </si>
  <si>
    <t>ART-AP-EGV-06</t>
  </si>
  <si>
    <t>Ramachandrapuram</t>
  </si>
  <si>
    <t>Medical Superintendent, Near Old Bus Stand, Ramachandrapuram, E.G.Dist, Andhra Pradesh</t>
  </si>
  <si>
    <t>ART-AP-EGV-07</t>
  </si>
  <si>
    <t>Konaseema Inst. of Medical Sciences Research Foundation and Hospital, Amalapuram</t>
  </si>
  <si>
    <t>Chaitanya Health City, NH216, Amalapuram, Andhra Pradesh 533201</t>
  </si>
  <si>
    <t>ART-AP-EGV-08</t>
  </si>
  <si>
    <t xml:space="preserve">GSL Medical College &amp; General Hospital </t>
  </si>
  <si>
    <t>NH16, Lakshmi Puram, Rajamahendravaram, Jagannadhapuram Agraharam, Andhra Pradesh 533296</t>
  </si>
  <si>
    <t>ART-AP-GTR-01</t>
  </si>
  <si>
    <t>Guntur</t>
  </si>
  <si>
    <t>ART Centre, Government General Hospital, Opp. Railway Station, Guntur, PIN: 522001</t>
  </si>
  <si>
    <t>ART-AP-GTR-02</t>
  </si>
  <si>
    <t>Tenali</t>
  </si>
  <si>
    <t>ART Centre, Area Hospital, Tenali, Guntur District, Andhra Pradesh</t>
  </si>
  <si>
    <t>ART-AP-GTR-03</t>
  </si>
  <si>
    <t>Narasaraopet</t>
  </si>
  <si>
    <t>ART Centre, Area Hospital, Macherla Road Narsaropet- 522601, Guntur District</t>
  </si>
  <si>
    <t>ART-AP-GTR-04</t>
  </si>
  <si>
    <t>IDH-Guntur</t>
  </si>
  <si>
    <t>ART Centre, Govt. Fever Hosp-IDH Hospital, Amarvathi Road, Gorantla- 522515, Guntur District</t>
  </si>
  <si>
    <t>ART-AP-GTR-05</t>
  </si>
  <si>
    <t>NRI</t>
  </si>
  <si>
    <t>ART Centre, NRIGH &amp; MC, Chinakakani , Guntur District, 522503</t>
  </si>
  <si>
    <t>ART-AP-GTR-06</t>
  </si>
  <si>
    <t>Chilkaluripet</t>
  </si>
  <si>
    <t>ART Centre, Area Hospital, Chilkaluripeta</t>
  </si>
  <si>
    <t>ART-AP-GTR-07</t>
  </si>
  <si>
    <t>Katuri Medical College &amp; Hospital</t>
  </si>
  <si>
    <t>Katuri Health City, Andhra Pradesh 522019</t>
  </si>
  <si>
    <t>ART-AP-KAD-01</t>
  </si>
  <si>
    <t>Kadapa</t>
  </si>
  <si>
    <t>ART Centre, RIMS General Hospital, Putlampalli, Kadapa-516002</t>
  </si>
  <si>
    <t>ART-AP-KAD-02</t>
  </si>
  <si>
    <t>Produtur</t>
  </si>
  <si>
    <t>ART Centre, Area Hospital, Proddutur- 516360, Kadapa District. Ph.No. 9603366400</t>
  </si>
  <si>
    <t>ART-AP-KRL-01</t>
  </si>
  <si>
    <t>Kurnool</t>
  </si>
  <si>
    <t>ART Centre, Opp ICCTC, OP NO:40, Govt. Gen. Hospital, Kurnool</t>
  </si>
  <si>
    <t>ART-AP-KRL-02</t>
  </si>
  <si>
    <t>Nandyal</t>
  </si>
  <si>
    <t>ART Centre, District Hospital, Noonepally, Nandyal, Kurnool-  518502</t>
  </si>
  <si>
    <t>ART-AP-KRL-03</t>
  </si>
  <si>
    <t>AH-Adoni</t>
  </si>
  <si>
    <t>Area Hospital, Near Srinivasa Bhavan, Medhar Street , Adoni, Kurnool District</t>
  </si>
  <si>
    <t>ART-AP-KRL-04</t>
  </si>
  <si>
    <t>Viswabharathi Medical College &amp; General Hospital, KURNOOL</t>
  </si>
  <si>
    <r>
      <t> </t>
    </r>
    <r>
      <rPr>
        <sz val="11"/>
        <color rgb="FF222222"/>
        <rFont val="Verdana"/>
        <family val="2"/>
      </rPr>
      <t>Plot No. 113, Shop No. 3, P.K.R. Complex, Ulchala - Kurnool Rd, Kurnool, Andhra Pradesh 518003</t>
    </r>
  </si>
  <si>
    <t>ART-AP-KRL-05</t>
  </si>
  <si>
    <t>Santhiram General Hospital and Medical College, Nandyal, Kurnool</t>
  </si>
  <si>
    <t>NH40, Nandyala, Andhra Pradesh 518001</t>
  </si>
  <si>
    <t>ART-AP-KRN-01</t>
  </si>
  <si>
    <t>Krishna</t>
  </si>
  <si>
    <t>Machilipatnam</t>
  </si>
  <si>
    <t>A.P.V.V.P, District Hospital, Beside Noble, Ramanaidupet, Machilipatnam,Krishna district, 521001</t>
  </si>
  <si>
    <t>ART-AP-KRN-02</t>
  </si>
  <si>
    <t>Vijayawada</t>
  </si>
  <si>
    <t>ART Centre, New GGH, 3rd (Dignostic ) Block, Gunadala, Vijayawada- 52008.</t>
  </si>
  <si>
    <t>ART-AP-KRN-03</t>
  </si>
  <si>
    <t>OGGH Vijayawada</t>
  </si>
  <si>
    <t>ART Centre, Old GGH, Hamanpet, Opp Thummalapalli, Vijayawada- 520003</t>
  </si>
  <si>
    <t>ART-AP-KRN-04</t>
  </si>
  <si>
    <t>Gudiwada</t>
  </si>
  <si>
    <t>ART Centre, Area Hospital, Gudivada</t>
  </si>
  <si>
    <t>ART-AP-KRN-05</t>
  </si>
  <si>
    <t>Dr. Pinnamaneni Siddhartha Medical Sciences and Research Foundations, Chinna Avutapalle</t>
  </si>
  <si>
    <t>Chinna Avutapalle, Gannavaram, Andhra Pradesh</t>
  </si>
  <si>
    <t>ART-AP-KRN-06</t>
  </si>
  <si>
    <t>NIMRA Institute of Medical Sciences (NIMS),</t>
  </si>
  <si>
    <t>NIMRA Institute of Medical Sciences (NIMS), 4-131, Nimra Nagar, Jupudi, Ibrahimpatnam Mandal, NTR district (erstwhile Krishna) Andhra Pradesh -521456</t>
  </si>
  <si>
    <t>ART-AP-NLR-01</t>
  </si>
  <si>
    <t>Nellore</t>
  </si>
  <si>
    <t>ART Centre, DSR Dist. Hqrs. Hospital, Dargamitta, A.K. Nagar Post, Nellore-524 004</t>
  </si>
  <si>
    <t>ART-AP-NLR-02</t>
  </si>
  <si>
    <t>Gudur</t>
  </si>
  <si>
    <t>ART Centre, Area Hospital Road, Gudur, SPSR Nellore- 524101</t>
  </si>
  <si>
    <t>ART-AP-NLR-03</t>
  </si>
  <si>
    <t>Narayana Medical College, Nellore</t>
  </si>
  <si>
    <t>Chintareddy Palem, Nellore, Andhra Pradesh 524003</t>
  </si>
  <si>
    <t>ART-AP-PKM-01</t>
  </si>
  <si>
    <t>Prakasam</t>
  </si>
  <si>
    <t>Ongole</t>
  </si>
  <si>
    <t>ART Centre, Room-25, RIMS Hospital Ongole, Prakasam Dist.</t>
  </si>
  <si>
    <t>ART-AP-PKM-02</t>
  </si>
  <si>
    <t>Marakapur</t>
  </si>
  <si>
    <t>ART Centre, Area Hospital, marakapur-523316 , Prakasam District</t>
  </si>
  <si>
    <t>ART-AP-PKM-03</t>
  </si>
  <si>
    <t>Chirala</t>
  </si>
  <si>
    <t>ART Centre, Area Hospital, Chirala- 523155, Prakasam District, AP</t>
  </si>
  <si>
    <t>ART-AP-SKM-01</t>
  </si>
  <si>
    <t>Srikakulam</t>
  </si>
  <si>
    <t>ART Centre, RIMS General Hospital, Balaga Road, Srikakulam Town- 5324001</t>
  </si>
  <si>
    <t>ART-AP-SKM-02</t>
  </si>
  <si>
    <t>AH-Tekkali</t>
  </si>
  <si>
    <t>ARTCentre,District Hospital Tekkali,Srikakulam District</t>
  </si>
  <si>
    <t>ART-AP-SKM-03</t>
  </si>
  <si>
    <t>GEMS Medical College</t>
  </si>
  <si>
    <t>GEMS Medical College, Ragolu, Srikakulam  rural, Srikakulam dist, Pin: 532484, Andhra Pradesh</t>
  </si>
  <si>
    <t>ART-AP-VSM-01</t>
  </si>
  <si>
    <t>Visakhapatnam</t>
  </si>
  <si>
    <t>Anakapalli</t>
  </si>
  <si>
    <t>ART Centre, Room No 99,  Area Hospital, Pool Bagh Road, Gavarapalem, Anakapalli, Vizag</t>
  </si>
  <si>
    <t>ART-AP-VSM-02</t>
  </si>
  <si>
    <t>ART Centre, OP No:32, TH Ward, King George Hospital, Visakhapatnam- 530002</t>
  </si>
  <si>
    <t>ART-AP-VSM-03</t>
  </si>
  <si>
    <t>Chest-Vizag</t>
  </si>
  <si>
    <t>ART Centre, Government Hospital for Chest &amp; Communicable Diseases, Vishakapatnam</t>
  </si>
  <si>
    <t>ART-AP-VSM-04</t>
  </si>
  <si>
    <t>Narsipatnam</t>
  </si>
  <si>
    <t>ART Centre, Area Hospital, Narsipatnam, Vizag</t>
  </si>
  <si>
    <t>ART-AP-VSM-05</t>
  </si>
  <si>
    <t>Gayatri Vidya Parishad Institute of Health Care and Medical Technology</t>
  </si>
  <si>
    <t>Gayatri Vidya Parishad Institute of Health Care and Medical Technology, Visakhapatnam</t>
  </si>
  <si>
    <t>ART-AP-VSM-06</t>
  </si>
  <si>
    <t xml:space="preserve"> Visakhapatnam</t>
  </si>
  <si>
    <t>GITAM Institute of Medical Sciences and Research</t>
  </si>
  <si>
    <t>GITAM Institute of Medical Sciences and Research, Visakhapatnam</t>
  </si>
  <si>
    <t>ART-AP-VSM-07</t>
  </si>
  <si>
    <t>NRI Institute of Medical Sciences (NRIIMS),</t>
  </si>
  <si>
    <t>NRI Institute of Medical Sciences (NRIIMS), Sangivalasa (V), Bheemunipatnam (M), Visakhapatnam - 531162, Visakhapatnam dist, Andhra Pradesh</t>
  </si>
  <si>
    <t>ART-AP-VZM-01</t>
  </si>
  <si>
    <t>Vizianagaram</t>
  </si>
  <si>
    <t>ART Centre, District Hospital, Vizianagaram- 535003</t>
  </si>
  <si>
    <t>ART-AP-VZM-02</t>
  </si>
  <si>
    <t>Parvathipuram</t>
  </si>
  <si>
    <t>ART Centre, Area Hospital, Parvathipuram</t>
  </si>
  <si>
    <t>ART-AP-VZM-03</t>
  </si>
  <si>
    <t>Maharajah's Institute of Medical Sciences (MIMS General Hospital)</t>
  </si>
  <si>
    <t>Maharajah's Institute of Medical Sciences (MIMS General Hospital), D.No 31-15, Nellimarla - 535217, Viziangaram dist, Andhra Pradesh</t>
  </si>
  <si>
    <t>ART-AP-WGV-01</t>
  </si>
  <si>
    <t>West Godavari</t>
  </si>
  <si>
    <t>Eluru</t>
  </si>
  <si>
    <t>ART Centre, Room No.100, Dist. Head Government Hospital, Eluru, West Godavari Dist. 534001</t>
  </si>
  <si>
    <t>ART-AP-WGV-02</t>
  </si>
  <si>
    <t>Tadepalligudem</t>
  </si>
  <si>
    <t>ART Centre, Area Hospital, TadepalliGudem- 534101, West Godavari</t>
  </si>
  <si>
    <t>ART-AP-WGV-03</t>
  </si>
  <si>
    <t>Bhimavaram</t>
  </si>
  <si>
    <t xml:space="preserve">Area Hospital, Bhimavaram, West Godavari- 534201 </t>
  </si>
  <si>
    <t>ART-AP-WGV-04</t>
  </si>
  <si>
    <t>Tanuku</t>
  </si>
  <si>
    <t>ART Centre, Area Hopsital, Tanuku</t>
  </si>
  <si>
    <t>ART-AP-WGV-05</t>
  </si>
  <si>
    <t>Jangareddy Gudem</t>
  </si>
  <si>
    <t>Area Hospital</t>
  </si>
  <si>
    <t>ART-AP-WGV-06</t>
  </si>
  <si>
    <t>Alluri Sita Ramaraju Academy of Medical Sciences (ASRAM Hospital)</t>
  </si>
  <si>
    <t>Malkapuram, West Godavari NH-5, Vijayawada, Visakapatnam Road, Eluru, Andhra Pradesh 534005</t>
  </si>
  <si>
    <t>ART-AS-ANG-01</t>
  </si>
  <si>
    <t>Assam</t>
  </si>
  <si>
    <t>East Karbi Anglong</t>
  </si>
  <si>
    <t>Diphu MCH</t>
  </si>
  <si>
    <t>Diphu Medical College &amp; Hospital, Diphu, Dist:- East Karbi Anglong, Assam PIN:- 782460</t>
  </si>
  <si>
    <t>ART-AS-BPT-01</t>
  </si>
  <si>
    <t>Barpeta</t>
  </si>
  <si>
    <t>Fakhruddin Ali Ahamed Medical College &amp; Hospital</t>
  </si>
  <si>
    <t>Fakhruddin Ali Ahmed Medical College &amp; Hospital, Barpeta-Hospital-Jania Rd, Barpeta Town, Assam 781301</t>
  </si>
  <si>
    <t>ART-AS-CHR-01</t>
  </si>
  <si>
    <t>Cachar</t>
  </si>
  <si>
    <t>Silchar Medical College Hospital, Cachar</t>
  </si>
  <si>
    <t>Silchar Medical College &amp; Hospital, Masimpur, Uttar Krishnapur Pt III, Assam 788014</t>
  </si>
  <si>
    <t>ART-AS-DBR-01</t>
  </si>
  <si>
    <t>Dibrugarh</t>
  </si>
  <si>
    <t>Assam Medical College Hospital, Dibrugarh</t>
  </si>
  <si>
    <t>Assam Medical College &amp; Hospital, Barbari, Dibrugarh, Assam 786002</t>
  </si>
  <si>
    <t>ART-AS-DHB-01</t>
  </si>
  <si>
    <t>Dhubri</t>
  </si>
  <si>
    <t>Government Medical College &amp; Hospital, Dhubri</t>
  </si>
  <si>
    <t>Boro Bazar, Dhubri, Assam 783301</t>
  </si>
  <si>
    <t>ART-AS-GLT-01</t>
  </si>
  <si>
    <t>Golaghat</t>
  </si>
  <si>
    <t>Golaghat Civil Hospital</t>
  </si>
  <si>
    <t>Swahid Kushal Konwar Civil Hospital, Golaghat, Dist:- Golaghat, Assam PIN:- 785621</t>
  </si>
  <si>
    <t>ART-AS-JRT-01</t>
  </si>
  <si>
    <t>Jorhat</t>
  </si>
  <si>
    <t>Jorhat Medical College &amp; Hospital, Jorhat</t>
  </si>
  <si>
    <t>Jorhat Medical College, Kushal Konwar Path, Barbheta, P.O. Jorhat, Pincode- 785001, Assam, India</t>
  </si>
  <si>
    <t>ART-AS-KKJ-01</t>
  </si>
  <si>
    <t>Kamrup</t>
  </si>
  <si>
    <t xml:space="preserve">Government Medical College &amp; Hospital </t>
  </si>
  <si>
    <t>ART-AS-KMR-01</t>
  </si>
  <si>
    <t>Gauhati Medical College Hospital, Guwahati</t>
  </si>
  <si>
    <t>Guwahati Medical College &amp; Hospital, MCH Complex, GMCH Rd, Bhangagarh, Guwahati, Assam 781032</t>
  </si>
  <si>
    <t>ART-AS-NGN-01</t>
  </si>
  <si>
    <t>Nagaon</t>
  </si>
  <si>
    <t>FI ART Centre, BP Civil Hospital</t>
  </si>
  <si>
    <t>Bhogeshwari Phukanani Civil Hospital, NH 36, Nagaon, Assam 782001</t>
  </si>
  <si>
    <t>ART-AS-SNP-01</t>
  </si>
  <si>
    <t>Sonitpur</t>
  </si>
  <si>
    <t>Tezpur MCH</t>
  </si>
  <si>
    <t>Tezpur Medical College and Hospital, Tumuki, PO Pithakhowa, Sonitpur, Assam, Pin 784010</t>
  </si>
  <si>
    <t>ART-AU-PPR-01</t>
  </si>
  <si>
    <t>Arunachal Pradesh</t>
  </si>
  <si>
    <t>Papumpare</t>
  </si>
  <si>
    <t>Naharlagun</t>
  </si>
  <si>
    <t>Arunachal State Hospital Naharlagun</t>
  </si>
  <si>
    <t>ART-BH-AUR-01</t>
  </si>
  <si>
    <t>Bihar</t>
  </si>
  <si>
    <t>Aurangabad</t>
  </si>
  <si>
    <t>ART Centre Sadar Hospital Aurangabad</t>
  </si>
  <si>
    <t>ART Centre Sadar Hospital Aurangabad, Aurangabad, Bihar 824101</t>
  </si>
  <si>
    <t>ART-BH-BAN-01</t>
  </si>
  <si>
    <t>Banka</t>
  </si>
  <si>
    <t>Sadar Hospital Banka</t>
  </si>
  <si>
    <t>Jagatpur, Banka, SH-25, Banka Deoghar Road, Banka Bihar 813102</t>
  </si>
  <si>
    <t>ART-BH-BGP-01</t>
  </si>
  <si>
    <t>Bhagalpur</t>
  </si>
  <si>
    <t>JLNMCH, Bhagalpur</t>
  </si>
  <si>
    <t>ARTC, OPD, Block, JLNMCH, Bhagalpur, Bihar 812002</t>
  </si>
  <si>
    <t>ART-BH-BGS-01</t>
  </si>
  <si>
    <t>Begusarai</t>
  </si>
  <si>
    <t>SH, Begusarai</t>
  </si>
  <si>
    <t>ART Centre, Sadar Hospital Begusarai, Near DM Office Begusarai, Bihar, 851101</t>
  </si>
  <si>
    <t>ART-BH-BHO-01</t>
  </si>
  <si>
    <t>Bhojpur</t>
  </si>
  <si>
    <t>ART Centre Sadar Hospital Bhojpur</t>
  </si>
  <si>
    <t>ART Centre Sadar Hospital Bhojpur, Ara, Bihar 802301</t>
  </si>
  <si>
    <t>ART-BH-DBG-01</t>
  </si>
  <si>
    <t>Darbhanga</t>
  </si>
  <si>
    <t>DMCH, Darbhanga</t>
  </si>
  <si>
    <t>ART Centre, Darbhanga Medical College Hospital, Laheriasarai, Darbhanga, Bihar, 846003</t>
  </si>
  <si>
    <t>ART-BH-ECH-01</t>
  </si>
  <si>
    <t>East Champaran</t>
  </si>
  <si>
    <t>SH, Motihari</t>
  </si>
  <si>
    <t>ART Centre, Sadar Hospital, Balua Tall Road, Motihari, Bihar, 845401</t>
  </si>
  <si>
    <t>ART-BH-ECH-02</t>
  </si>
  <si>
    <t>Duncan Hospital</t>
  </si>
  <si>
    <t>The  Duncan Hospital - Raxnaul (RBMU) - East Champaran, Bihar -845305</t>
  </si>
  <si>
    <t>ART-BH-GPG-01</t>
  </si>
  <si>
    <t>Gopalganj</t>
  </si>
  <si>
    <t>SH, Gopalganj</t>
  </si>
  <si>
    <t>ART Centre, OPD Building, Sadar Hospital Gopalganj, Bihar, 841428</t>
  </si>
  <si>
    <t>ART-BH-GYA-01</t>
  </si>
  <si>
    <t>Gaya</t>
  </si>
  <si>
    <t>ANMMCH, Gaya</t>
  </si>
  <si>
    <t>Anugrah Narayan Magadh Medical College &amp; Hospital, Sherghati Road, Gaya, Bihar, 823001</t>
  </si>
  <si>
    <t>ART-BH-HAJ-01</t>
  </si>
  <si>
    <t>Hajipur</t>
  </si>
  <si>
    <t>SH, Hajipur</t>
  </si>
  <si>
    <t>ARTC Sadar Hospital Hajipur, Vaishali, Bihar, 844101</t>
  </si>
  <si>
    <t>ART-BH-JAI-01</t>
  </si>
  <si>
    <t>Jamui</t>
  </si>
  <si>
    <t>Sadar Hospital Jamui</t>
  </si>
  <si>
    <t>Sadar Hospital, Jamui, Bihar 811307</t>
  </si>
  <si>
    <t>ART-BH-KAI-01</t>
  </si>
  <si>
    <t>Kaimur</t>
  </si>
  <si>
    <t xml:space="preserve">Sadar Hospital Bhabua, Kaimur </t>
  </si>
  <si>
    <t>Sadar Hospital, Kachahri Road, Bhabhua Kaimur - 821101</t>
  </si>
  <si>
    <t>ART-BH-KGR-01</t>
  </si>
  <si>
    <t>Khagaria</t>
  </si>
  <si>
    <t>SH, Khagaria</t>
  </si>
  <si>
    <t>ARTC Sadar Hospital Khagaria, Khagaria, Bihar, 851204</t>
  </si>
  <si>
    <t>ART-BH-KIS-01</t>
  </si>
  <si>
    <t>Kishanganj</t>
  </si>
  <si>
    <t>FI-ART Centre Sadar Hospital, Kishanganj</t>
  </si>
  <si>
    <t>Sadar Hospital Road, Kishanganj, Bihar 855107</t>
  </si>
  <si>
    <t>ART-BH-KTH-01</t>
  </si>
  <si>
    <t>Katihar</t>
  </si>
  <si>
    <t>KMC, Katihar</t>
  </si>
  <si>
    <t>ART Centre Katihar Medical College, Katihar, Post- Katihar, Dist- Katihar, Bihar, Pin Code- 854106</t>
  </si>
  <si>
    <t>ART-BH-MDB-01</t>
  </si>
  <si>
    <t>Madhubani</t>
  </si>
  <si>
    <t>SH, Madhubani</t>
  </si>
  <si>
    <t>ART Centre, Sadar Hospital, Room No.-26 , OPD Building, Sadar Hospital, Madhubani, Bihar 847211</t>
  </si>
  <si>
    <t>ART-BH-MDB-02</t>
  </si>
  <si>
    <t>Madhubani medical College</t>
  </si>
  <si>
    <t>Madhubani - Pandaul - Sakri Rd, Keshopur, Bihar 847212</t>
  </si>
  <si>
    <t>ART-BH-MUN-01</t>
  </si>
  <si>
    <t>Munger</t>
  </si>
  <si>
    <t>Sadar Hospital Munger</t>
  </si>
  <si>
    <t>Shah Family, Dilawer Pur, Munger, Bihar 811201</t>
  </si>
  <si>
    <t>ART-BH-MUZ-01</t>
  </si>
  <si>
    <t>Muzaffapur</t>
  </si>
  <si>
    <t>SKMCH, Muzaffarpur</t>
  </si>
  <si>
    <t>Sri Krishna Medical College &amp; Hospital, Uma Nagar, Ahiyapur, Muzaffarpur, Bihar, 842004</t>
  </si>
  <si>
    <t>ART-BH-NAL-01</t>
  </si>
  <si>
    <t>Nalanda</t>
  </si>
  <si>
    <t>Sadar Hospital Nalanda</t>
  </si>
  <si>
    <t>Sadar Hospital, Chhoti Pahari, Bihar Sharif, Bihar 803101</t>
  </si>
  <si>
    <t>ART-BH-NAL-02</t>
  </si>
  <si>
    <t>Bhagwan Mahavir Institute of Medical Sciences</t>
  </si>
  <si>
    <t>Pawapuri (Nalanda), Bihar, PIN- 803115</t>
  </si>
  <si>
    <t>ART-BH-PTN-01</t>
  </si>
  <si>
    <t>Patna</t>
  </si>
  <si>
    <t>PMCH, Patna</t>
  </si>
  <si>
    <t>ART Centre, Patna Medical College Hospital, Patna, Bihar  800004</t>
  </si>
  <si>
    <t>ART-BH-PTN-02</t>
  </si>
  <si>
    <t>RMRI, Patna</t>
  </si>
  <si>
    <t>ARTC, RMRIMS, AGAMKUAN, Patna- 7,  Bihar, 800007</t>
  </si>
  <si>
    <t>ART-BH-PTN-03</t>
  </si>
  <si>
    <t>Netaji Subhash Medical College, Patna</t>
  </si>
  <si>
    <t>Amhara, Bihta, Bihar 801103</t>
  </si>
  <si>
    <t>ART-BH-PTN-04</t>
  </si>
  <si>
    <t>All India Institute of Medical Sciences</t>
  </si>
  <si>
    <t>Patna - Aurangabad Rd, Phulwari Sharif, Patna, Bihar 801507</t>
  </si>
  <si>
    <t>ART-BH-PUR-01</t>
  </si>
  <si>
    <t>Purnia</t>
  </si>
  <si>
    <t>Sadar Hospital, Purnia</t>
  </si>
  <si>
    <t>Sadar hospital, NH31, Line Bazar, Purnia, Bihar 854301</t>
  </si>
  <si>
    <t>ART-BH-ROH-01</t>
  </si>
  <si>
    <t>Rohtas</t>
  </si>
  <si>
    <t>Sadar Hospital Sasaram, Rohtas</t>
  </si>
  <si>
    <t>Laxkariganj, Sasaram, Bihar 821115</t>
  </si>
  <si>
    <t>ART-BH-SAR-01</t>
  </si>
  <si>
    <t>Saran</t>
  </si>
  <si>
    <t>SH, Chapra</t>
  </si>
  <si>
    <t>Sadar Hospital Chapra, ART Centre Sadar Hospital Chapra Saran, Bihar,  841301</t>
  </si>
  <si>
    <t>ART-BH-SIT-01</t>
  </si>
  <si>
    <t>Sitamarhi</t>
  </si>
  <si>
    <t>SH, Sitamarhi</t>
  </si>
  <si>
    <t>Sadar Hospital, Sitamarhi, Room No. 11, 1st Floor, OPD Building, Sadar Hospital, Sitamarhi, Bihar, 843302</t>
  </si>
  <si>
    <t>ART-BH-SIW-01</t>
  </si>
  <si>
    <t>Siwan</t>
  </si>
  <si>
    <t>Sadar Hospital Siwan</t>
  </si>
  <si>
    <t>Hospital Rd, Naya Bazar, Babhnauli, Siwan, Bihar 841226</t>
  </si>
  <si>
    <t>ART-BH-SMP-01</t>
  </si>
  <si>
    <t>Samastipur</t>
  </si>
  <si>
    <t>SH, Samastipur</t>
  </si>
  <si>
    <t>Sadar Hospital Samastipur, Samastipur, Bihar, 848101</t>
  </si>
  <si>
    <t>ART-BH-SUP-01</t>
  </si>
  <si>
    <t>Supaul</t>
  </si>
  <si>
    <t>Sadar Hospital Supaul</t>
  </si>
  <si>
    <t>Mahavir chowk, Supaul, Bihar 852131</t>
  </si>
  <si>
    <t>ART-BH-WCM-01</t>
  </si>
  <si>
    <t>West Champaran</t>
  </si>
  <si>
    <t>Maharani Janki Kuwar (MJK) Hospital, Bettiah</t>
  </si>
  <si>
    <t>Maharani Janki Kuwar Hospital, Hospital Rd, Kali Bagh Colony, Bettiah, Bihar 845438</t>
  </si>
  <si>
    <t>ART-CG-BIL-01</t>
  </si>
  <si>
    <t>Chhattisgarh</t>
  </si>
  <si>
    <t>Bilaspur</t>
  </si>
  <si>
    <t>ART Centre, Chhattisgarh Institute of Medical Science (CIMS), Bilaspur</t>
  </si>
  <si>
    <t>ART-CG-DUR-01</t>
  </si>
  <si>
    <t>Durg</t>
  </si>
  <si>
    <t>ART Center, Govt. Hospital, Durg- 491001</t>
  </si>
  <si>
    <t>ART-CG-JAB-01</t>
  </si>
  <si>
    <t>Jagadalpur</t>
  </si>
  <si>
    <t>ART Center, Late Shri Baliram Kashyap Memorial Hospital, Jagdalpur</t>
  </si>
  <si>
    <t>ART-CG-KOR-01</t>
  </si>
  <si>
    <t>Korba</t>
  </si>
  <si>
    <t xml:space="preserve">Indira Gandhi District Hospital (Korba) </t>
  </si>
  <si>
    <t>Rajgamar Rd, Kharmora, Industrial Area, Chhattisgarh 495677</t>
  </si>
  <si>
    <t>ART-CG-RAI-01</t>
  </si>
  <si>
    <t>Raigarh</t>
  </si>
  <si>
    <t>Raigarh Medical College, Hospital</t>
  </si>
  <si>
    <t>Govt. Medical College</t>
  </si>
  <si>
    <t>ART-CG-RNG-01</t>
  </si>
  <si>
    <t>Rajnandgaon</t>
  </si>
  <si>
    <t>Rajnandgaon Medical College Hospital</t>
  </si>
  <si>
    <t>Atal Vihar Colony, Village - Pendri Rajnandgaon - 491441 Chhattisgarh, India</t>
  </si>
  <si>
    <t>ART-CG-RPR-01</t>
  </si>
  <si>
    <t>Raipur</t>
  </si>
  <si>
    <t>Room No 301-302, 3rd Floor, Dr B R Ambedkar Memorial Hospital (MEKAHARA), Raipur- 492001</t>
  </si>
  <si>
    <t>ART-CG-RPR-02</t>
  </si>
  <si>
    <t>SSIMS, Raipur</t>
  </si>
  <si>
    <t>ART Centre, SSIMS, Raipur</t>
  </si>
  <si>
    <t>ART-CG-RPR-03</t>
  </si>
  <si>
    <t>Raipur Institute of Medical Sciences</t>
  </si>
  <si>
    <t>ART Centre, Raipur Institute of Medical Sciences</t>
  </si>
  <si>
    <t>ART-CG-RPR-04</t>
  </si>
  <si>
    <t>AIIMS, Raipur</t>
  </si>
  <si>
    <t>D1 ILBS Road, Vasant Kunj, New Delhi, Delhi 110070</t>
  </si>
  <si>
    <t>ART-CG-SUG-01</t>
  </si>
  <si>
    <t>Sarguja</t>
  </si>
  <si>
    <t>A.R.T. Center, Room No. 1, Raghunath Dist. Hospital Ambikapur, Surguja, Chhattisgarh</t>
  </si>
  <si>
    <t>ART-CH-CHD-01</t>
  </si>
  <si>
    <t>Chandigarh</t>
  </si>
  <si>
    <t>PGI Centre of Excellence</t>
  </si>
  <si>
    <t>Centre of Excellence, Room No. 2023-2024, 2019, 2nd Floor, B-Block, New OPD, PGIMER, Chandigarh-2741425</t>
  </si>
  <si>
    <t>ART-CH-CHD-02</t>
  </si>
  <si>
    <t>GMCH Sec-32</t>
  </si>
  <si>
    <t>FI-ART Centre, Room No. 5405, 5th Floor, B Block, GMCH- Sector 32-B
Chandigarh-160030</t>
  </si>
  <si>
    <t>ART-DL-CEN-01</t>
  </si>
  <si>
    <t>Delhi</t>
  </si>
  <si>
    <t>Central</t>
  </si>
  <si>
    <t>Lok Nayak Hospital, New Delhi</t>
  </si>
  <si>
    <t>ART Centre, 6th Floor, East Wing, New OPD Building, Lok Nayak Hospital, Delhi Gate, Delhi 110002</t>
  </si>
  <si>
    <t>ART-DL-NES-01</t>
  </si>
  <si>
    <t>North-East</t>
  </si>
  <si>
    <t>GTB Hospital, Delhi</t>
  </si>
  <si>
    <t>The ART Centre, Ground Floor, OPD Block, Guru Teg Bahadur Hospital, Tahirpur Road, GTB Enclave, Sahadara, Delhi –110095</t>
  </si>
  <si>
    <t>ART-DL-NEW-01</t>
  </si>
  <si>
    <t>New Delhi</t>
  </si>
  <si>
    <t>Dr. RML Hospital</t>
  </si>
  <si>
    <t>ART Centre, Ground Floor, Staff Canteen Building, 
Dr. RML Hospital, Baba Kharak Singh Marg, New Delhi-110001</t>
  </si>
  <si>
    <t>ART-DL-NEW-02</t>
  </si>
  <si>
    <t>Kalawati Saran Children Hospital</t>
  </si>
  <si>
    <t>Pediatric Centre of Excellence, Kalawati Saran Children's  Hospital, Bangla Sahib Marg, New Delhi - 110001</t>
  </si>
  <si>
    <t>ART-DL-NEW-03</t>
  </si>
  <si>
    <t>Lal Bahadur Shastri Hospital</t>
  </si>
  <si>
    <t>Near Kalyanvas Colony, Mayur Vihar, Phase -II, Khichripur, New Delhi, Delhi 110091</t>
  </si>
  <si>
    <t>ART-DL-NWS-01</t>
  </si>
  <si>
    <t>North-West</t>
  </si>
  <si>
    <t>Dr. Baba Saheb Ambedkar Hospital</t>
  </si>
  <si>
    <t>ART Centre, Room No 1020, Basement, Dr. Baba Saheb Ambedkar Hospital, Sector- 6, Rohini, New Delhi 110085</t>
  </si>
  <si>
    <t>ART-DL-NWS-02</t>
  </si>
  <si>
    <t>Deep Chand Bandhu Hospital</t>
  </si>
  <si>
    <t>FI-ART Centre, Deep Chand Bandhu Hopital, Ashok Vihar, New  Delhi-110052</t>
  </si>
  <si>
    <t>ART-DL-SOU-01</t>
  </si>
  <si>
    <t>South</t>
  </si>
  <si>
    <t>All India Institute of Medical Science</t>
  </si>
  <si>
    <t>ART Centre, All India Institute of Medical Sciences, Ansari Nagar (Ring Road), New Delhi-110029.</t>
  </si>
  <si>
    <t>ART-DL-SOU-02</t>
  </si>
  <si>
    <t>National Institute of Tuberculosis and Respiratory Diseases</t>
  </si>
  <si>
    <t>ART Centre, Ground  Floor,  Near OPD Block, National Institute of TB and Respiratory Diseases, Sri Aurobindo Marg, Near Qutub Minar, Mehrauli, New Delhi-110030</t>
  </si>
  <si>
    <t>ART-DL-SOU-03</t>
  </si>
  <si>
    <t>Hamdard Insitute of Medical Science and Research (HIMSR) at Hakeem Abdul Centenary Hospital</t>
  </si>
  <si>
    <t>Guru Ravidas Marg, Block D, Hamdard Nagar, New Delhi, Delhi 110062</t>
  </si>
  <si>
    <t>ART-DL-SWS-01</t>
  </si>
  <si>
    <t>South-West</t>
  </si>
  <si>
    <t>Safdarjung Hospital</t>
  </si>
  <si>
    <t>ART Centre, H Block, Near Medical Store, Safdarjang Hospital , New Delhi – 110029</t>
  </si>
  <si>
    <t>ART-DL-WES-01</t>
  </si>
  <si>
    <t>West</t>
  </si>
  <si>
    <t>DDU Hospital ND.</t>
  </si>
  <si>
    <t>ART Centre, Skin Dept, 1st Floor, OPD-5, Deen Dayal Upadhayaya Hospital, Hari Nagar, New Delhi – 110064</t>
  </si>
  <si>
    <t>ART-DL-WES-02</t>
  </si>
  <si>
    <t>Tihar Prison Complex</t>
  </si>
  <si>
    <t>1. ART Center, Central Jail Hospital, Tihar Jail No. 3, Tihar Prison Complex, New Delhi -110064</t>
  </si>
  <si>
    <t>ART-DNH-SIL-01</t>
  </si>
  <si>
    <t>Dadar &amp; Nagar Haveli</t>
  </si>
  <si>
    <t>Silvasa</t>
  </si>
  <si>
    <t>Shri Vinoba Bhave Civil Hospital, Silvasa</t>
  </si>
  <si>
    <t>Sayli Rd, near Collectorate, Solanki Sadan, Bavisa Faliya, Silvassa, Dadra and Nagar Haveli 396230</t>
  </si>
  <si>
    <t>ART-GJ-AMD-01</t>
  </si>
  <si>
    <t>Gujarat</t>
  </si>
  <si>
    <t>Ahmedbad</t>
  </si>
  <si>
    <t>ART centre-1, B J Medical College, Ahmedabad (Civil)</t>
  </si>
  <si>
    <t>201/202, Ground Floor, OPD Building, Civil Hospital Campus, Asarwa, Ahmedabad</t>
  </si>
  <si>
    <t>ART-GJ-AMD-02</t>
  </si>
  <si>
    <t>V S General Hospital, Ahmedabad</t>
  </si>
  <si>
    <t>A.R.T. Centre, 2nd Floor, OPD Building, Nr. Medical OPD, Ellisbridge, V S General Hospital, Ahmedabad</t>
  </si>
  <si>
    <t>ART-GJ-AMD-03</t>
  </si>
  <si>
    <t>Sola Civil Hospital, Sola, A'bad</t>
  </si>
  <si>
    <t>209, OPD Building, 2nd Floor, Sola Civil Hospital, Ahmedabad</t>
  </si>
  <si>
    <t>ART-GJ-AMD-04</t>
  </si>
  <si>
    <t>S.M.S Multi-Speciality Hospital, Ahmedabad</t>
  </si>
  <si>
    <t>Near Tapovan Circle Visat, Sarkhej - Gandhinagar Hwy, Chandkheda, Ahmedabad, Gujarat 382424</t>
  </si>
  <si>
    <t>ART-GJ-AMD-05</t>
  </si>
  <si>
    <t>Sheth Lallubhai Gordhandas Municipal General Hospital</t>
  </si>
  <si>
    <t>Near OPD Building, Old Building, Grounf Floor, Maninagar, Ahmedabad</t>
  </si>
  <si>
    <t>ART-GJ-AMD-06</t>
  </si>
  <si>
    <t>ART centre-2, B. J. MEDICAL COLLEGE &amp; CIVIL HOSPITAL</t>
  </si>
  <si>
    <t>ART CENTRE – 2, B. J. MEDICAL COLLEGE &amp; CIVIL HOSPITAL, 2nd FLOOR, NR TREASURY OFFICE, OPD BUILDING, CIVIL HOSPITAL, AHMEDABAD – 380016</t>
  </si>
  <si>
    <t>ART-GJ-AMD-07</t>
  </si>
  <si>
    <t>GCSMC, H&amp;RC ART centre,  Ahmedabad</t>
  </si>
  <si>
    <t>GCSMC, H&amp;RC ART centre, Nr. Chamunda Bridge, Naroda Road, Ahmedabad</t>
  </si>
  <si>
    <t>ART-GJ-AML-01</t>
  </si>
  <si>
    <t>Amreli</t>
  </si>
  <si>
    <t>General Hospital, Amreli</t>
  </si>
  <si>
    <t>1st Floor, General OPD Building, General Hospital, Amreli</t>
  </si>
  <si>
    <t>ART-GJ-AND-01</t>
  </si>
  <si>
    <t>Anand</t>
  </si>
  <si>
    <t>General Hospital Anand</t>
  </si>
  <si>
    <t>1st floor of General laboratory, General Hospital Anand</t>
  </si>
  <si>
    <t>ART-GJ-ARA-01</t>
  </si>
  <si>
    <t>Aravalli</t>
  </si>
  <si>
    <t>Dr. Rasik Lal Shah, Sarvajanik Hospital, Modasa</t>
  </si>
  <si>
    <t>Dr. Rasik Lal Shah, Sarvajanik Hospital, Kumbharwada Road, Modasa</t>
  </si>
  <si>
    <t>ART-GJ-BAN-01</t>
  </si>
  <si>
    <t>Banaskantha</t>
  </si>
  <si>
    <t>General Hospital, Palanpur</t>
  </si>
  <si>
    <t>ART Centre,General Hospital, Palanpur</t>
  </si>
  <si>
    <t>ART-GJ-BAN-02</t>
  </si>
  <si>
    <t>FI-ART center Deesa</t>
  </si>
  <si>
    <t>General Hospital Deesa, Old building, first floor</t>
  </si>
  <si>
    <t>ART-GJ-BRH-01</t>
  </si>
  <si>
    <t>Bharuch</t>
  </si>
  <si>
    <t>General Hospital, Bharuch</t>
  </si>
  <si>
    <t>OPD 5, OPD Building, General Hospital, Bharuch</t>
  </si>
  <si>
    <t>ART-GJ-BVN-01</t>
  </si>
  <si>
    <t>Bhavnagar</t>
  </si>
  <si>
    <t>Sir T General Hospital, Bhavnagar</t>
  </si>
  <si>
    <t>Basemet, New OPD Building, Sir T. General Hospital, Bhavnagar</t>
  </si>
  <si>
    <t>ART-GJ-BVN-02</t>
  </si>
  <si>
    <t xml:space="preserve"> FI-ART Centre ,General Hospital Mahuva</t>
  </si>
  <si>
    <t>Mahuva Vruddhashram, Kuber Baug Road-2, Ta. Mahuva Dist. Bhavnagar. Gujarat   Pincode- 364290</t>
  </si>
  <si>
    <t>ART-GJ-CUD-01</t>
  </si>
  <si>
    <t>Chotta Udaipur</t>
  </si>
  <si>
    <t>General Hospital, Chhotaudepur</t>
  </si>
  <si>
    <t>Near Dayalisis department, Fisrt Floor, General Hospital, Chhotaudepur</t>
  </si>
  <si>
    <t>ART-GJ-DDA-01</t>
  </si>
  <si>
    <t>Devbhumi Dwarka</t>
  </si>
  <si>
    <t>General Hospital, Jamkhambhaliya</t>
  </si>
  <si>
    <t>Room No. 6, Ground Floor</t>
  </si>
  <si>
    <t>ART-GJ-DHD-01</t>
  </si>
  <si>
    <t>Dahod</t>
  </si>
  <si>
    <t>General Hospital, Dahod</t>
  </si>
  <si>
    <t>ART Center , General Hospital, Nr.Station Road, Dahod</t>
  </si>
  <si>
    <t>ART-GJ-GNR-01</t>
  </si>
  <si>
    <t>Gandhinagar</t>
  </si>
  <si>
    <t>GMERS Medical College &amp; General Hospital, Gandhinagar</t>
  </si>
  <si>
    <t>G2, Above Sonography Room, Sector-12, Civil Hospital Campus, Gandhinagar</t>
  </si>
  <si>
    <t>ART-GJ-GOD-01</t>
  </si>
  <si>
    <t>Godhra</t>
  </si>
  <si>
    <t>General Hospital, Godhra</t>
  </si>
  <si>
    <t>RDC Building, Room No.4, General Hospital, Godhra</t>
  </si>
  <si>
    <t>ART-GJ-GSN-01</t>
  </si>
  <si>
    <t>Gir Somnath</t>
  </si>
  <si>
    <t>Room no. 15, Ground floor, new bldg., rejendra bhuvan rd, Veraval, Gir somnath</t>
  </si>
  <si>
    <t>ART-GJ-JMD-01</t>
  </si>
  <si>
    <t>Jamnagar</t>
  </si>
  <si>
    <t>G. G. Hospital - Jamnagar</t>
  </si>
  <si>
    <t>Ground Floor, Obstetrics &amp; Gynecology Bldg., Nr. ICTC "Vatsayan" Kendra, G. G. Hospital, Jamnagar</t>
  </si>
  <si>
    <t>ART-GJ-JUN-01</t>
  </si>
  <si>
    <t>Junagadh</t>
  </si>
  <si>
    <t>Civil Hospital, Junagadh</t>
  </si>
  <si>
    <t>A.R.T. Centre, Civil Hospital, Junagadh</t>
  </si>
  <si>
    <t>ART-GJ-KDA-01</t>
  </si>
  <si>
    <t>Kheda</t>
  </si>
  <si>
    <t>General Hospital, Nadiad</t>
  </si>
  <si>
    <t>Civil Hoispital, B/H Kidney Hospital, Petlad Road, Nadiad</t>
  </si>
  <si>
    <t>ART-GJ-KDA-02</t>
  </si>
  <si>
    <t>Dr. N D Desai Medical College &amp; Research Hospital, Nadiad,</t>
  </si>
  <si>
    <t>College Rd, Nalanda Nagar, Chalali, Nadiad, Gujarat 387001</t>
  </si>
  <si>
    <t>ART-GJ-KTC-01</t>
  </si>
  <si>
    <t>Kachchh</t>
  </si>
  <si>
    <t>G K General Hospital, Bhuj-Kutch</t>
  </si>
  <si>
    <t>A.R.T. Centre, G.K.General Hospital, Bhuj-Kutchh</t>
  </si>
  <si>
    <t>ART-GJ-KTC-02</t>
  </si>
  <si>
    <t>General hospital, Gandhidham (adipur), Kachchh</t>
  </si>
  <si>
    <t>ART-GJ-MOR-01</t>
  </si>
  <si>
    <t>Morbi</t>
  </si>
  <si>
    <t>FIARTC General Hospital Morbi</t>
  </si>
  <si>
    <t>ART-GJ-MSN-01</t>
  </si>
  <si>
    <t>Mehsana</t>
  </si>
  <si>
    <t>General Hospital, Mehsana,</t>
  </si>
  <si>
    <t>ART Centre, OPD-Building, Opp. S.T.Bus Station, Rajmahel Road, Mehhsana</t>
  </si>
  <si>
    <t>ART-GJ-MSN-02</t>
  </si>
  <si>
    <t>Nootan Medical college Visnagar, Mehsana</t>
  </si>
  <si>
    <t>Nootan Medical College &amp; Research Centre, Sankalchand Patel Vidyadham, Gandhinagar- Ambaji Link road, Visnagar – 384315 Dist- Mehsana Gujarat, India</t>
  </si>
  <si>
    <t>ART-GJ-MSN-03</t>
  </si>
  <si>
    <t>GMERS Hospital Vadnagar</t>
  </si>
  <si>
    <t>G Part, 1st Floor, Behind Gyn. OPD, GMERS Hospital, Vadnagar</t>
  </si>
  <si>
    <t>ART-GJ-NAR-01</t>
  </si>
  <si>
    <t>Narmada</t>
  </si>
  <si>
    <t>General Hospital, Rajpipla</t>
  </si>
  <si>
    <t xml:space="preserve">1st Floor of DTC, General Hospital Complex, Rajpipla </t>
  </si>
  <si>
    <t>ART-GJ-NAV-01</t>
  </si>
  <si>
    <t>Navsari</t>
  </si>
  <si>
    <t>M G General Hospital, Navsari</t>
  </si>
  <si>
    <t>M G General Hospital, Station Road, Navsari</t>
  </si>
  <si>
    <t>ART-GJ-PAT-01</t>
  </si>
  <si>
    <t>Patan</t>
  </si>
  <si>
    <t>G H Hospital, Patan</t>
  </si>
  <si>
    <t>Block C, No.12 Physiotheraphy Department, GMERS Medical College &amp; Hospital, Dharpur, Patan</t>
  </si>
  <si>
    <t>ART-GJ-POR-01</t>
  </si>
  <si>
    <t>Porbandar</t>
  </si>
  <si>
    <t>Bhavsinhji General Hospital, Porbandar</t>
  </si>
  <si>
    <t>Ground FLOOR, Nr. Medical/Orthopedic OPD, Bhavsinhji General Hospital, Porbandar</t>
  </si>
  <si>
    <t>ART-GJ-RJT-01</t>
  </si>
  <si>
    <t>Rajkot</t>
  </si>
  <si>
    <t>PDU Hospital, Rajkot</t>
  </si>
  <si>
    <t>26, 2nd Floor, New OPD Building, PDU Hospital, Rajkot</t>
  </si>
  <si>
    <t>ART-GJ-RJT-02</t>
  </si>
  <si>
    <t>FI ARTC, Govt. Hospital, Gondal</t>
  </si>
  <si>
    <t>ART-GJ-SBK-01</t>
  </si>
  <si>
    <t>Sabarkantha</t>
  </si>
  <si>
    <t>Sir Pratap General Hospital, Himmatnagar</t>
  </si>
  <si>
    <t>1st Floor, OPD Building, Room No.12, Sir Pratap General Hospital, Himmatnagar</t>
  </si>
  <si>
    <t>ART-GJ-SRN-01</t>
  </si>
  <si>
    <t>Surendranagar</t>
  </si>
  <si>
    <t>M G S. General Hospital</t>
  </si>
  <si>
    <t>M G S. General Hospital, 1st Floor, Above PP Unit, Opp. DAPCU Office, Opp. Bus Stand, Surendranagar</t>
  </si>
  <si>
    <t>ART-GJ-SRT-01</t>
  </si>
  <si>
    <t>Surat</t>
  </si>
  <si>
    <t>New Civil Hospital, Surat</t>
  </si>
  <si>
    <t>Government Medical College, OPD-18, OPD Building, 1st Floor, New Civil Hospital, Ring Road, Majura Gate, Surat</t>
  </si>
  <si>
    <t>ART-GJ-SRT-02</t>
  </si>
  <si>
    <t>SMIMER Hospita, Surat</t>
  </si>
  <si>
    <t>SMIMER Hospital, Umarwada, Surat</t>
  </si>
  <si>
    <t>ART-GJ-SRT-03</t>
  </si>
  <si>
    <t>Tapi</t>
  </si>
  <si>
    <t>General Hospital, Vyara</t>
  </si>
  <si>
    <t>Above District Centre, General Hospital, Vyara, Dist. Tapi</t>
  </si>
  <si>
    <t>ART-GJ-SRT-04</t>
  </si>
  <si>
    <t>Reliance HIV &amp; TB Control Center, Surat (PPP)</t>
  </si>
  <si>
    <t>Reliance HIV &amp; TB Control Center, Hazira, Surat (PPP)</t>
  </si>
  <si>
    <t>ART-GJ-VDD-01</t>
  </si>
  <si>
    <t>Vadodara</t>
  </si>
  <si>
    <t>SSG Hospital, Vadodara</t>
  </si>
  <si>
    <t>OPD 26, SSG Hospital, Vadodara</t>
  </si>
  <si>
    <t>ART-GJ-VDD-02</t>
  </si>
  <si>
    <t>GMERS Medical College, Gotri, Vadodara</t>
  </si>
  <si>
    <t>ART Centre, GMERS Medical College, Gotri, Vadodara</t>
  </si>
  <si>
    <t>ART-GJ-VDD-03</t>
  </si>
  <si>
    <t>Dhiraj Hospital and Sumandeep Vidya Peeth, Vadodara</t>
  </si>
  <si>
    <t>ART Centre, Dhiraj Hospital and Sumandeep Vidya Peeth, Vadodara</t>
  </si>
  <si>
    <t>ART-GJ-VDD-04</t>
  </si>
  <si>
    <t>Parul Sevashram Hospital and Medical College, Vadodara</t>
  </si>
  <si>
    <t>ART Centre, Parul Sevashram Hospital and Medical College, Vadodara</t>
  </si>
  <si>
    <t>ART-GJ-VLD-01</t>
  </si>
  <si>
    <t>Valsad</t>
  </si>
  <si>
    <t>Civil Hospital, Valsad</t>
  </si>
  <si>
    <t>Halar Road, Nanakwada, Civil Hospital, Valsad</t>
  </si>
  <si>
    <t>ART-GO-GON-01</t>
  </si>
  <si>
    <t>Goa</t>
  </si>
  <si>
    <t>North Goa</t>
  </si>
  <si>
    <t>Goa Medical college</t>
  </si>
  <si>
    <t>ART Centre, Opp Pediatric Dept, Goa Medical College, Bambolim  Goa. 403002</t>
  </si>
  <si>
    <t>ART-GO-GOS-01</t>
  </si>
  <si>
    <t>South Goa</t>
  </si>
  <si>
    <t>Hospicio Hospital</t>
  </si>
  <si>
    <t>Fr Miranda Road, Margao, Margao, Goa, 403601</t>
  </si>
  <si>
    <t>ART-HP-BIL-01</t>
  </si>
  <si>
    <t>Himachal Pradesh</t>
  </si>
  <si>
    <t>FI ART R.H.BILASPUR</t>
  </si>
  <si>
    <t>FI-ART Center, Regional Hospital, Bilaspur-174001 (HP).</t>
  </si>
  <si>
    <t>ART-HP-CBA-01</t>
  </si>
  <si>
    <t>Chamba</t>
  </si>
  <si>
    <t>Pt. JLNGMCH, Chamba</t>
  </si>
  <si>
    <t>Akhandchandi Palace, near Luxmi Narayan Temple, Tehsil, Chamba, Himachal Pradesh 176310</t>
  </si>
  <si>
    <t>ART-HP-HMP-01</t>
  </si>
  <si>
    <t>Hamirpur</t>
  </si>
  <si>
    <t>ART Centre RH Hamirpur HP</t>
  </si>
  <si>
    <t>ART Center, Room No. 501, Regional Hospital, Hamirpur-177001 (HP)</t>
  </si>
  <si>
    <t>ART-HP-KGR-01</t>
  </si>
  <si>
    <t>Kangra</t>
  </si>
  <si>
    <t>ARTC, DRPGMC, Kangra at Tanda (HP)</t>
  </si>
  <si>
    <t>Dr. Rajendra Prashad Government Medical College (DRPGMC) at Tanda, Kangra-176001 (HP)</t>
  </si>
  <si>
    <t>ART-HP-MND-01</t>
  </si>
  <si>
    <t>Mandi</t>
  </si>
  <si>
    <t>FI ART Zonal Hospital Mandi (HP)</t>
  </si>
  <si>
    <t>FI-ART Center, Zonal Hospital, Mandi- 175001 (HP)</t>
  </si>
  <si>
    <t>ART-HP-MND-02</t>
  </si>
  <si>
    <t>L.B.S Medical College, Ner Chowk, Mandi</t>
  </si>
  <si>
    <t>National Highway 154, P.O. Bhangrotu, Ner Chowk, Himachal Pradesh 175021</t>
  </si>
  <si>
    <t>ART-HP-NAH-01</t>
  </si>
  <si>
    <t>Nahan</t>
  </si>
  <si>
    <t>Dr. Yashwant Singh Parmar, Gov. Medical College, Nahan, Dist- Sirmour</t>
  </si>
  <si>
    <t xml:space="preserve"> Dist, Sundar Bagh Colony, Nahan, Himachal Pradesh 173001</t>
  </si>
  <si>
    <t>ART-HP-SHM-01</t>
  </si>
  <si>
    <t>Shimla</t>
  </si>
  <si>
    <t>IGMC, Shimla</t>
  </si>
  <si>
    <t>ART Center, Indira Gandhi Medical College (IGMC), Shimla-171001 (HP)</t>
  </si>
  <si>
    <t>ART-HP-UNA-01</t>
  </si>
  <si>
    <t>Una</t>
  </si>
  <si>
    <t>FI ARTC, RH-Una</t>
  </si>
  <si>
    <t>FI-Art Center, Room No. 228, 1st Floor, Regional Hospital, Una-174303 (HP)</t>
  </si>
  <si>
    <t>ART-HR-ABL-01</t>
  </si>
  <si>
    <t>Haryana</t>
  </si>
  <si>
    <t>Ambala</t>
  </si>
  <si>
    <t>Civil Hospital, Ambala</t>
  </si>
  <si>
    <t>Civil Hospital, Ambala, Haryana</t>
  </si>
  <si>
    <t>ART-HR-ABL-02</t>
  </si>
  <si>
    <t>MMIMSR, Ambala</t>
  </si>
  <si>
    <t>Maharishi Markandeshwar Institute of Medical Science &amp; Research (MMIMSR), Ambala</t>
  </si>
  <si>
    <t>ART-HR-BWN-01</t>
  </si>
  <si>
    <t>Bhiwani</t>
  </si>
  <si>
    <t>Civil Hospital, Bhiwani</t>
  </si>
  <si>
    <t>Civil Hospital, Bhiwani, Haryana - 127021</t>
  </si>
  <si>
    <t>ART-HR-FAR-01</t>
  </si>
  <si>
    <t>Faridabad</t>
  </si>
  <si>
    <t>ARTC ESI Hospital</t>
  </si>
  <si>
    <t>ARTC ,First Floor ESI Hospital Sector-8 Faridabad Faridabad</t>
  </si>
  <si>
    <t>ART-HR-FAR-02</t>
  </si>
  <si>
    <t>ESIC Medical College &amp; Hospital</t>
  </si>
  <si>
    <t>ART-HR-FAR-03</t>
  </si>
  <si>
    <t>Al-Falah School of Medical Science &amp; Research Centre. Faridabad</t>
  </si>
  <si>
    <t>Al Falah university Campus, Dhouj, Haryana 121004</t>
  </si>
  <si>
    <t>ART-HR-GUR-01</t>
  </si>
  <si>
    <t>Gurugram</t>
  </si>
  <si>
    <t xml:space="preserve">Gurugram Civil Hospital </t>
  </si>
  <si>
    <t>Jharsa Road, near Bus Stand Road, Gurugram, Haryana 122001</t>
  </si>
  <si>
    <t>ART-HR-GUR-02</t>
  </si>
  <si>
    <t>SGT Medical College, Gurugram</t>
  </si>
  <si>
    <t>Badli Rd, near Sultanpur Bird Sanctuary, Budhera, Gurugram, Haryana 122505</t>
  </si>
  <si>
    <t>ART-HR-HIS-01</t>
  </si>
  <si>
    <t>Hisar</t>
  </si>
  <si>
    <t>Maharaja Agarsen Civil Hospital, Hisar</t>
  </si>
  <si>
    <t>Tayal Bagh Colony, Hisar, Haryana 125001</t>
  </si>
  <si>
    <t>ART-HR-HIS-02</t>
  </si>
  <si>
    <t>ART Centre  MAMC, Agoha Hisar</t>
  </si>
  <si>
    <t>Maharaja Agrasem Medical College, Agroha District Hisar, 125047</t>
  </si>
  <si>
    <t>ART-HR-JHA-01</t>
  </si>
  <si>
    <t>Jhajjar</t>
  </si>
  <si>
    <t>General Hospital Jhajjar</t>
  </si>
  <si>
    <t>ARTC Ground Floor, General Hospital Bahadurgarh Jhajjar</t>
  </si>
  <si>
    <t>ART-HR-JHA-02</t>
  </si>
  <si>
    <t>World College of Medical Sciences &amp; Research &amp; Hospital</t>
  </si>
  <si>
    <t>Gurawar, Jhajjar-Sampla Road, NH-334</t>
  </si>
  <si>
    <t>ART-HR-JIN-01</t>
  </si>
  <si>
    <t>Jind</t>
  </si>
  <si>
    <t>ARTC Jind</t>
  </si>
  <si>
    <t>ART Centre Jind, Haryana - 126102</t>
  </si>
  <si>
    <t>ART-HR-KAR-01</t>
  </si>
  <si>
    <t>Karnal</t>
  </si>
  <si>
    <t>Karnal Civil Hospital</t>
  </si>
  <si>
    <t>Model Town, Karnal, Haryana 132001</t>
  </si>
  <si>
    <t>ART-HR-KAR-02</t>
  </si>
  <si>
    <t>Kalpana Chawla Government Medical College (KCGMC), Karnal</t>
  </si>
  <si>
    <t>ART-HR-KTL-01</t>
  </si>
  <si>
    <t>Kaithal</t>
  </si>
  <si>
    <t>Civil Hospital, Kaithal</t>
  </si>
  <si>
    <t>Civil Hospital, Kaithal, Haryana - 136027</t>
  </si>
  <si>
    <t>ART-HR-KUR-01</t>
  </si>
  <si>
    <t>Kurukshetra</t>
  </si>
  <si>
    <t>Kurukshetra Civil Hospital</t>
  </si>
  <si>
    <t>2396, SH 6, Ward No 26, Shanti Nagar, Thanesar, Haryana 136118</t>
  </si>
  <si>
    <t>ART-HR-KUR-02</t>
  </si>
  <si>
    <t>Adesh Medical College &amp; Hospital</t>
  </si>
  <si>
    <t>NH - 1, Near Ambala Cantt., VILL. MOHRI, TEHSIL. SHAHBAD (M, Haryana 136135</t>
  </si>
  <si>
    <t>ART-HR-MEW-01</t>
  </si>
  <si>
    <t>Mewat</t>
  </si>
  <si>
    <t>Shaheed Hasan Khan Mewati, Govt. Medical College</t>
  </si>
  <si>
    <t>Shaheed Hasan Khan Mewati, Govt. Medical College, Nalhar, Nuh, Haryana.</t>
  </si>
  <si>
    <t>ART-HR-PAN-01</t>
  </si>
  <si>
    <t>Panipat</t>
  </si>
  <si>
    <t>Panipat Civil Hospital</t>
  </si>
  <si>
    <t>BEHIND BUS STAND OPPOSITE ARYA SENIOR SECONDARY SCHOOL, Panipat, Haryana 132103</t>
  </si>
  <si>
    <t>ART-HR-PAN-02</t>
  </si>
  <si>
    <t>N.C. Medical College &amp; Hospital</t>
  </si>
  <si>
    <t>Panipat-Rohtak Road, VPO Israna, Panipat
Haryana-132107, India</t>
  </si>
  <si>
    <t>ART-HR-PCH-01</t>
  </si>
  <si>
    <t xml:space="preserve">Panchkula </t>
  </si>
  <si>
    <t xml:space="preserve">District Hospital Panchkula </t>
  </si>
  <si>
    <t>Sector 6, Panchkula, Haryana 134108</t>
  </si>
  <si>
    <t>ART-HR-REW-01</t>
  </si>
  <si>
    <t>Rewari</t>
  </si>
  <si>
    <t>Civil Hospital Rewari</t>
  </si>
  <si>
    <t>near Civil hospital, Kayasthwara Mohalla, Rewari, Haryana 123401</t>
  </si>
  <si>
    <t>ART-HR-RTK-01</t>
  </si>
  <si>
    <t>Rohtak</t>
  </si>
  <si>
    <t>ART Centre, PGIMS, Rohtak</t>
  </si>
  <si>
    <t>ART CENTRE, WARD NO.26, PGIMS ROHTAK</t>
  </si>
  <si>
    <t>ART-HR-SNP-01</t>
  </si>
  <si>
    <t>Sonipat</t>
  </si>
  <si>
    <t>Civil Hospital, Sonipat</t>
  </si>
  <si>
    <t>Civil Hospital, Sonipat, Haryana - 131101</t>
  </si>
  <si>
    <t>ART-HR-SNP-02</t>
  </si>
  <si>
    <t>BPS Govt. Medical College for Women, Khanpur Kalan, Sonepat</t>
  </si>
  <si>
    <t>BPS Govt. Medical College, Khanpur Kalan, Sonepat, Haryana - 131305</t>
  </si>
  <si>
    <t>ART-HR-SRS-01</t>
  </si>
  <si>
    <t>Sirsa</t>
  </si>
  <si>
    <t>Civil Hospital, Sirsa</t>
  </si>
  <si>
    <t>Civil Hospital, Sirsa, Haryana - 125055</t>
  </si>
  <si>
    <t>ART-JH-BOK-01</t>
  </si>
  <si>
    <t>Jharkhand</t>
  </si>
  <si>
    <t xml:space="preserve">Bokaro </t>
  </si>
  <si>
    <t xml:space="preserve">Sadar Hospital, Bokaro </t>
  </si>
  <si>
    <t>Sector 1, Bokaro Steel City, Jharkhand 827001</t>
  </si>
  <si>
    <t>ART-JH-DGR-01</t>
  </si>
  <si>
    <t>Deoghar</t>
  </si>
  <si>
    <t>Sadar Hospital Deoghar</t>
  </si>
  <si>
    <t>ART Centre Sadar Hospital Deoghar, Jharkhand Pin- 814112</t>
  </si>
  <si>
    <t>ART-JH-DHN-01</t>
  </si>
  <si>
    <t>Dhanbad</t>
  </si>
  <si>
    <t>Patliputra Medical College And Hospital, Dhanbad</t>
  </si>
  <si>
    <t>ART Centre PMCH Dhanbad, Jharkhand Pin- 826005</t>
  </si>
  <si>
    <t>ART-JH-DLG-01</t>
  </si>
  <si>
    <t>Daltonganj</t>
  </si>
  <si>
    <t>A.R.T Centre, Sadar Hospital, Daltonganj</t>
  </si>
  <si>
    <t>ART Centre Sadar Hospital Daltonganj, Jharkhand Pin- 822101</t>
  </si>
  <si>
    <t>ART-JH-DUM-01</t>
  </si>
  <si>
    <t xml:space="preserve">Dumka </t>
  </si>
  <si>
    <t xml:space="preserve">Sadar Hospital, Dumka </t>
  </si>
  <si>
    <t>Dumka, Jharkhand 814101</t>
  </si>
  <si>
    <t>ART-JH-GRD-01</t>
  </si>
  <si>
    <t>Giridih</t>
  </si>
  <si>
    <t>ART Centre Sadar Hospital Giridih, Jharkhand Pin- 815301</t>
  </si>
  <si>
    <t>ART-JH-GUM-01</t>
  </si>
  <si>
    <t>Gumla</t>
  </si>
  <si>
    <t>ARTC, Gumla</t>
  </si>
  <si>
    <t>Jaspur Road, Sadar Hospital, Campus, Gumla, jharkhand-835207.</t>
  </si>
  <si>
    <t>ART-JH-GUM-02</t>
  </si>
  <si>
    <t>Sadar Hospital, Gumla</t>
  </si>
  <si>
    <t>Sadar Hospital Campus, Jaspur Road, Gumla, Pin Code 835207</t>
  </si>
  <si>
    <t>ART-JH-HZB-01</t>
  </si>
  <si>
    <t>Hazaribagh</t>
  </si>
  <si>
    <t>ARTC Hazaribagh</t>
  </si>
  <si>
    <t>ART Centre Sadar Hospital Hazaribagh, Jharkhand Pin- 825301</t>
  </si>
  <si>
    <t>ART-JH-JAM-01</t>
  </si>
  <si>
    <t>Jamshedpur</t>
  </si>
  <si>
    <t>Mahatama Gandhi Memorial Medical College &amp; Hospital, Jamshedpur</t>
  </si>
  <si>
    <t>ART Centre MGM Medical College Hospial , Sakchi Jamshedpur-Jharkhand Pin-831001</t>
  </si>
  <si>
    <t>ART-JH-KOD-01</t>
  </si>
  <si>
    <t>Koderma</t>
  </si>
  <si>
    <t>ARTC, SADAR HOSPITAL , KODERMA</t>
  </si>
  <si>
    <t>SADAR HOSPITAL KODERMA, PO- KODERMA, DIST-KODERMA - 825410, JHARKHAND</t>
  </si>
  <si>
    <t>ART-JH-RNC-01</t>
  </si>
  <si>
    <t>Ranchi</t>
  </si>
  <si>
    <t>Rajendra Institute Of Medical Sciences</t>
  </si>
  <si>
    <t>ART Centre Rajendra Institute of Medical Sciences Bariatu, Ranchi, Jharkhand, Pin- 834009</t>
  </si>
  <si>
    <t>ART-JH-SBG-01</t>
  </si>
  <si>
    <t xml:space="preserve"> Sahibganj </t>
  </si>
  <si>
    <t xml:space="preserve">Sadar Hospital Sahibganj </t>
  </si>
  <si>
    <t>Sadar HospitalSahibganj, Jharkhand 816109</t>
  </si>
  <si>
    <t>ART-JH-WSM-01</t>
  </si>
  <si>
    <t xml:space="preserve">West Singbhum </t>
  </si>
  <si>
    <t xml:space="preserve">Sadar Hospital, West Singbhum </t>
  </si>
  <si>
    <t>Amala Tola Road, Chaibasa, Jharkhand 833201</t>
  </si>
  <si>
    <t>ART-JK-JMU-01</t>
  </si>
  <si>
    <t>J&amp;K</t>
  </si>
  <si>
    <t>Jammu</t>
  </si>
  <si>
    <t>Art Plus Centre GMC Jammu</t>
  </si>
  <si>
    <t>ART Plus Centre, Ground Floor Opposite registration Counter, Bakshi Nagar, GMC, Jammu - 180001</t>
  </si>
  <si>
    <t>ART-JK-KAT-01</t>
  </si>
  <si>
    <t>Kathua</t>
  </si>
  <si>
    <t>District Hospital Kathua</t>
  </si>
  <si>
    <t>NH 1A Kathua Jammu and Kashmir, 184104</t>
  </si>
  <si>
    <t>ART-JK-SGR-01</t>
  </si>
  <si>
    <t>Srinagar</t>
  </si>
  <si>
    <t>ART Centre SKIMS</t>
  </si>
  <si>
    <t>ART Centre, Shere Kashmir Institute of Medical Science, Soura, Srinagar,Kashmir- 190011</t>
  </si>
  <si>
    <t>ART-KA-BDR-01</t>
  </si>
  <si>
    <t>Karnataka</t>
  </si>
  <si>
    <t>Bidar</t>
  </si>
  <si>
    <t>ART Centre, District Hospital, Bidar- 585401</t>
  </si>
  <si>
    <t>ART-KA-BEL-01</t>
  </si>
  <si>
    <t>Belgaum</t>
  </si>
  <si>
    <t>Athani</t>
  </si>
  <si>
    <t>ART Centre General Hospital Athani</t>
  </si>
  <si>
    <t>ART-KA-BEL-02</t>
  </si>
  <si>
    <t xml:space="preserve">ART Centre, District Hospital Belgaum, DR B R Ambedkar Road, Near Chennamma Circle, Belgaum-590001   </t>
  </si>
  <si>
    <t>ART-KA-BEL-03</t>
  </si>
  <si>
    <t>Chikkodi</t>
  </si>
  <si>
    <t>Administrative Medical Officer, General Hospital, Chikkodi- 591239</t>
  </si>
  <si>
    <t>ART-KA-BEL-04</t>
  </si>
  <si>
    <t>Gokak</t>
  </si>
  <si>
    <t>Art Centre, Government City Hospital Gokak Falls Road .Gokak-591307, Tq: Gokak, Dist: Belgaum</t>
  </si>
  <si>
    <t>ART-KA-BEL-05</t>
  </si>
  <si>
    <t>Raibagh</t>
  </si>
  <si>
    <t>ART Centre, General Hospital, Raibagh, Belgaum District</t>
  </si>
  <si>
    <t>ART-KA-BEL-06</t>
  </si>
  <si>
    <t>Saudatti</t>
  </si>
  <si>
    <t>ART Centre, General Hospital, Hanumgeri Road, Saundatti-591126, Belgaum District</t>
  </si>
  <si>
    <t>ART-KA-BEL-07</t>
  </si>
  <si>
    <t>Jawaharlal Nehru Medical College, Belgaum</t>
  </si>
  <si>
    <t>JNMC KLE University Campus, Nehru Nagar, Belgaum, Karnataka 590010</t>
  </si>
  <si>
    <t>ART-KA-BJP-01</t>
  </si>
  <si>
    <t>Bijapur</t>
  </si>
  <si>
    <t>ART Centre, Room NO.8, Athani road,  District Hospital, Bijapur- 586101</t>
  </si>
  <si>
    <t>ART-KA-BJP-02</t>
  </si>
  <si>
    <t>Indi</t>
  </si>
  <si>
    <t>ART Centre, Room No 100, Taluka Hospital Bijapur road, Indi- 586209</t>
  </si>
  <si>
    <t>ART-KA-BJP-03</t>
  </si>
  <si>
    <t>Muddebihal</t>
  </si>
  <si>
    <t>ART Center, General Hospital, Muddebihal-586212</t>
  </si>
  <si>
    <t>ART-KA-BJP-04</t>
  </si>
  <si>
    <t>Sindagi</t>
  </si>
  <si>
    <t>ART Centre, Taluka Hospital, Sindagi-586128</t>
  </si>
  <si>
    <t>ART-KA-BJP-05</t>
  </si>
  <si>
    <t>BM Patil Medical College</t>
  </si>
  <si>
    <t>Bangaramma sajjan campus,Solapur Road, Vijayapura-586103, Karnataka State, India</t>
  </si>
  <si>
    <t>ART-KA-BLK-01</t>
  </si>
  <si>
    <t>Bagalkot</t>
  </si>
  <si>
    <t>ART Centre, District Hospital, Sect. No-11, Navanagar, Bagalkot - 587101</t>
  </si>
  <si>
    <t>ART-KA-BLK-02</t>
  </si>
  <si>
    <t>Hungund, Bgl Dist</t>
  </si>
  <si>
    <t>ART Centre General Hospital, Hungund, Bagalkot District</t>
  </si>
  <si>
    <t>ART-KA-BLK-03</t>
  </si>
  <si>
    <t>Jamakandi</t>
  </si>
  <si>
    <t>ART Centre, Sub-Divisional Hospital, Jamakhandi - 587301</t>
  </si>
  <si>
    <t>ART-KA-BLK-04</t>
  </si>
  <si>
    <t>Mudhol</t>
  </si>
  <si>
    <t>ART Centre, Taluka Hospital, Mudhol- 587313</t>
  </si>
  <si>
    <t>ART-KA-BLK-05</t>
  </si>
  <si>
    <t>S Nijalingappa Medical College</t>
  </si>
  <si>
    <t>S.Nijalingappa Medical College &amp; H.S.K.Hospital &amp; Research Centre
Navanagar Bagalkot- 587 102 Karnataka India</t>
  </si>
  <si>
    <t>ART-KA-BLR-01</t>
  </si>
  <si>
    <t>Bangalore</t>
  </si>
  <si>
    <t>Bowring</t>
  </si>
  <si>
    <t xml:space="preserve">ART Centre, Bowring &amp; Lady Curzon Hospital ,Shivaji nagar, Bangalore-51                                            </t>
  </si>
  <si>
    <t>ART-KA-BLR-02</t>
  </si>
  <si>
    <t>IGICH</t>
  </si>
  <si>
    <t>Regional Paediatric ART  Centre, Indira Gandhi Institute of  Child Health South Hospital Complex, Dharmaram College Post, Bangalore - 560029</t>
  </si>
  <si>
    <t>ART-KA-BLR-03</t>
  </si>
  <si>
    <t>Indiranagar</t>
  </si>
  <si>
    <t>ART Center ,CV Raman General Hospital, 80 feet road, Indira nagar, Bangalore - 560038</t>
  </si>
  <si>
    <t>ART-KA-BLR-04</t>
  </si>
  <si>
    <t>K C General</t>
  </si>
  <si>
    <t xml:space="preserve">ART Centre, K C General Hospital Malleshwaram, Bangalore - 560003         </t>
  </si>
  <si>
    <t>ART-KA-BLR-05</t>
  </si>
  <si>
    <t>KIMS, B'lore</t>
  </si>
  <si>
    <t xml:space="preserve">Comprehensive Care Support &amp;  Research Centre, KIMS Hospital, ART Centre ,V.V. Puram, Bangalore- 560004 </t>
  </si>
  <si>
    <t>ART-KA-BLR-06</t>
  </si>
  <si>
    <t>St. Johns, B'lore</t>
  </si>
  <si>
    <t xml:space="preserve">ART Centre, Room No 32, Opp to day care, St Johns Medical College Hospital, Sarjapura road , John nagar, Bangalore-560034    </t>
  </si>
  <si>
    <t>ART-KA-BLR-07</t>
  </si>
  <si>
    <t>Victoria, B'lore</t>
  </si>
  <si>
    <t>ART Centre, Victoria Hospital, K.R. Market, Bangalore - 560002</t>
  </si>
  <si>
    <t>ART-KA-BLR-08</t>
  </si>
  <si>
    <t>BGS Medical college, Bangalore</t>
  </si>
  <si>
    <t>Dr.Vishnuvardhan Rd, Kengeri, Bengaluru, Karnataka 560060</t>
  </si>
  <si>
    <t>ART-KA-BLR-09</t>
  </si>
  <si>
    <t>Rajarajeshwari Medical College &amp; Hospital</t>
  </si>
  <si>
    <t>202, Mysore Rd, Kengeri Satellite Town, Kambipura, Karnataka 560074</t>
  </si>
  <si>
    <t>ART-KA-BLR-10</t>
  </si>
  <si>
    <t>East Point College of Medical sciences and  Research, Avalahalli, Bangalore </t>
  </si>
  <si>
    <t>East Point College of Medical Sciences, Jnana Prabha, East Point Campus, Virgo Nagar Post, Avalahalli, Bengaluru, Karnataka 560049</t>
  </si>
  <si>
    <t>ART-KA-BLR-11</t>
  </si>
  <si>
    <t>Vydehi Institute of Medical Sciences and Research Centre, Bangalore</t>
  </si>
  <si>
    <t>82, Nallurahalli Main Rd, near BMTC 18th Depot, Whitefield, Vijayanagar, Nallurhalli, Bengaluru, Karnataka 560066</t>
  </si>
  <si>
    <t>ART-KA-BLY-01</t>
  </si>
  <si>
    <t>Bellary</t>
  </si>
  <si>
    <t>ART Centre, VIMS, OPD Room No 121, Contonment, Bellary - 583104</t>
  </si>
  <si>
    <t>ART-KA-BLY-02</t>
  </si>
  <si>
    <t>Hospet</t>
  </si>
  <si>
    <t>ART Centre, Government General Hospital (100 Bed), M.J. Nagar, Hospet, Pin: 583201 Bellary (Dist)</t>
  </si>
  <si>
    <t>ART-KA-BLY-03</t>
  </si>
  <si>
    <t>Sirguppa</t>
  </si>
  <si>
    <t>ART Centre, General  Hospital, Sirguppa-583121</t>
  </si>
  <si>
    <t>ART-KA-BRU-01</t>
  </si>
  <si>
    <t>Bangalore Rural</t>
  </si>
  <si>
    <t>MVJ Medical College and Hospital ,  Hoskote, Bangalore Rural</t>
  </si>
  <si>
    <t>Dandupalya, 30th Km Milestone Kolathur P.O, NH75, Hoskote, Karnataka 562114</t>
  </si>
  <si>
    <t>ART-KA-BRU-02</t>
  </si>
  <si>
    <t>Sri Siddhartha Institute of Medical Sciences and Research Centre, Bangalore Rural</t>
  </si>
  <si>
    <t>Sri Siddhartha Institute of Medical Sciences &amp; Research Centre, T.Begur, Nelamangala Taluk, Bangalore Rural District Karnataka 562123</t>
  </si>
  <si>
    <t>ART-KA-CDG-01</t>
  </si>
  <si>
    <t>Chitradurga</t>
  </si>
  <si>
    <t>ART Centre, District Hospital, Chitradurga  - 577501</t>
  </si>
  <si>
    <t>ART-KA-CHK-01</t>
  </si>
  <si>
    <t>Chikmangalur</t>
  </si>
  <si>
    <t>ART Centre, Mallegowda General Hospital, Chikmangalur- 577101</t>
  </si>
  <si>
    <t>ART-KA-CLP-01</t>
  </si>
  <si>
    <t>Chikballapura</t>
  </si>
  <si>
    <t>ART Centre, District Hospital, Chikaballapura</t>
  </si>
  <si>
    <t>ART-KA-CRN-01</t>
  </si>
  <si>
    <t>Chamarajnagar</t>
  </si>
  <si>
    <t>ART Centre, District Hospital, Chamrajnagar- 571313</t>
  </si>
  <si>
    <t>ART-KA-CRN-02</t>
  </si>
  <si>
    <t>Kollegal</t>
  </si>
  <si>
    <t>ART Centre, General Hospital, M M Hill Road, Kollegal -571440, Chamarajnagar District</t>
  </si>
  <si>
    <t>ART-KA-DHA-01</t>
  </si>
  <si>
    <t>Dharwad</t>
  </si>
  <si>
    <t>ART Centre, Beside of Kariyamma Temple, District Hospital, Dharwad 580 001</t>
  </si>
  <si>
    <t>ART-KA-DHA-02</t>
  </si>
  <si>
    <t>Hubli</t>
  </si>
  <si>
    <t>ART Centre, OPD -09,Karnataka Institute of Medical Sciences (KIMS), Hubli - 580 022</t>
  </si>
  <si>
    <t>ART-KA-DOD-01</t>
  </si>
  <si>
    <t>Doddaballapur</t>
  </si>
  <si>
    <t>ART Centre, Room No 1, General Hospital, Doddaballapura</t>
  </si>
  <si>
    <t>ART-KA-DVG-01</t>
  </si>
  <si>
    <t>Davangere</t>
  </si>
  <si>
    <t>Channagiri</t>
  </si>
  <si>
    <t>ART Centre, General Hospital, Channagiri- 587301</t>
  </si>
  <si>
    <t>ART-KA-DVG-02</t>
  </si>
  <si>
    <t>ART Centre, Chigateri District Hospital, Davangere-577004</t>
  </si>
  <si>
    <t>ART-KA-GBG-02</t>
  </si>
  <si>
    <t>Yadgir</t>
  </si>
  <si>
    <t>District Hospital, ART Centre, Yadgiri - 585202</t>
  </si>
  <si>
    <t>ART-KA-GDG-01</t>
  </si>
  <si>
    <t>Gadag</t>
  </si>
  <si>
    <t>ART Centre, District Hospital, Gadag- 582101</t>
  </si>
  <si>
    <t>ART-KA-GLG-01</t>
  </si>
  <si>
    <t>Gulbarga</t>
  </si>
  <si>
    <t>ART Centre, District Hospital, Sedam Road, Gulbarga - 585 105</t>
  </si>
  <si>
    <t>ART-KA-GLG-02</t>
  </si>
  <si>
    <t>Jewargi</t>
  </si>
  <si>
    <t>ART Centre, Taluk Government Hospital, Jewargi</t>
  </si>
  <si>
    <t>ART-KA-GLG-03</t>
  </si>
  <si>
    <t>Kalaburagi</t>
  </si>
  <si>
    <t xml:space="preserve">KBN Medical College </t>
  </si>
  <si>
    <t>Khaja Bandanawaz University Campus, Rauza-i Buzurg, KALABURAGI - 585104.</t>
  </si>
  <si>
    <t>ART-KA-GLG-04</t>
  </si>
  <si>
    <t xml:space="preserve">MR Medical College </t>
  </si>
  <si>
    <t>Mahadevappa Rampure Medical College, Mahadevappa Rampure Marg, Sedam Road, Kalaburagi - 585 105</t>
  </si>
  <si>
    <t>ART-KA-HAS-01</t>
  </si>
  <si>
    <t>Hassan</t>
  </si>
  <si>
    <t>Sri Chamarajendra Hospital, District Hospital, ART Centre, Hassan- 573201</t>
  </si>
  <si>
    <t>ART-KA-HVR-01</t>
  </si>
  <si>
    <t>Haveri</t>
  </si>
  <si>
    <t>ART Centre, District Hospital, Haveri-  581110</t>
  </si>
  <si>
    <t>ART-KA-KAR-01</t>
  </si>
  <si>
    <t>Karwar</t>
  </si>
  <si>
    <t>ART Centre, District Hospital, Karwar- 581301</t>
  </si>
  <si>
    <t>ART-KA-KAR-02</t>
  </si>
  <si>
    <t>Sirsi</t>
  </si>
  <si>
    <t>ART Centre, Pandit General Hospital, Sirsi-581401, Uttara Kannada District</t>
  </si>
  <si>
    <t>ART-KA-KOD-01</t>
  </si>
  <si>
    <t>Kodagu</t>
  </si>
  <si>
    <t>ART Centre, District Hospital, Kodagu</t>
  </si>
  <si>
    <t>ART-KA-KOL-01</t>
  </si>
  <si>
    <t>Kolar</t>
  </si>
  <si>
    <t>ART Centre, SNR District Hospital, Kolar- 563101</t>
  </si>
  <si>
    <t>ART-KA-KOL-02</t>
  </si>
  <si>
    <t>RL Jallappa Hospital</t>
  </si>
  <si>
    <t>Oppsite to r l jalappa hospital, Tamaka, Karnataka 563101</t>
  </si>
  <si>
    <t>ART-KA-KPP-01</t>
  </si>
  <si>
    <t>Koppal</t>
  </si>
  <si>
    <t>Gangavathi</t>
  </si>
  <si>
    <t>ART Centre, General Hospital, Gangavathi- 583227</t>
  </si>
  <si>
    <t>ART-KA-KPP-02</t>
  </si>
  <si>
    <t>ART Centre, District Hospital Koppal- 583231</t>
  </si>
  <si>
    <t>ART-KA-MAN-01</t>
  </si>
  <si>
    <t>Mandya</t>
  </si>
  <si>
    <t>ART Centre, District Hospital, Mandya-  571401</t>
  </si>
  <si>
    <t>ART-KA-MAN-02</t>
  </si>
  <si>
    <t>Adichunchanagiri Institute of Medical Science, Bangalore</t>
  </si>
  <si>
    <t>ART Centre, Adichunchanagiri Institute of Medical Science, Bangalore</t>
  </si>
  <si>
    <t>ART-KA-MLR-01</t>
  </si>
  <si>
    <t>Mangalore</t>
  </si>
  <si>
    <t>KMC, Mangalore</t>
  </si>
  <si>
    <t>ART Centre, Kasturaba Medical College, Mangalore</t>
  </si>
  <si>
    <t>ART-KA-MLR-02</t>
  </si>
  <si>
    <t>ART Centre, District Wenlock Hospital, Mangalore</t>
  </si>
  <si>
    <t>ART-KA-MLR-03</t>
  </si>
  <si>
    <t>Kanachur Institute of Medical Science (KIMS)</t>
  </si>
  <si>
    <t>KIMS, Mangalore University Rd, Deralakatte, Karnataka - 575018</t>
  </si>
  <si>
    <t>ART-KA-MLR-04</t>
  </si>
  <si>
    <t>Father Muller Medical College, Kankanadi, Mangalore</t>
  </si>
  <si>
    <t>Father Muller Medical CollegeFather Muller Road,Kankanady,Mangalore - 575 002,Karnataka.</t>
  </si>
  <si>
    <t>ART-KA-MYS-01</t>
  </si>
  <si>
    <t>Mysore</t>
  </si>
  <si>
    <t>Asha Kirana</t>
  </si>
  <si>
    <t>ART Centre, Asha Kirana Hospital, CA-1, Ring Road, Hebbal Industrial Housing Area, Hebbal, Mysore- 570016</t>
  </si>
  <si>
    <t>ART-KA-MYS-02</t>
  </si>
  <si>
    <t>JSS, Mysore</t>
  </si>
  <si>
    <t>ART Centre, J S S Hospital, Mysore</t>
  </si>
  <si>
    <t>ART-KA-MYS-03</t>
  </si>
  <si>
    <t>K R Hosp, Mysore</t>
  </si>
  <si>
    <t>ART Centre, K.R.Hospital, (MMC&amp; RI), Irwin Road, Mysore - 570001</t>
  </si>
  <si>
    <t>ART-KA-RAM-01</t>
  </si>
  <si>
    <t>Ramanagara</t>
  </si>
  <si>
    <t>ART Centre, District Hospital, Ramanagara- 571511</t>
  </si>
  <si>
    <t>ART-KA-RCR-01</t>
  </si>
  <si>
    <t>Raichur</t>
  </si>
  <si>
    <t>Lingasagur</t>
  </si>
  <si>
    <t>A.R.T.Centre, Administrative Medical Officer, Government General Hospital, Lingasugur, Raichur Distirct- 584122</t>
  </si>
  <si>
    <t>ART-KA-RCR-02</t>
  </si>
  <si>
    <t>ART Centre, OPD 18, Yaramarasa Road, District Hospital, Raichur - 584101</t>
  </si>
  <si>
    <t>ART-KA-RCR-03</t>
  </si>
  <si>
    <t>Sindanur</t>
  </si>
  <si>
    <t>ART Centre, General Hospital, Sindhanur- 584128</t>
  </si>
  <si>
    <t>ART-KA-SHI-01</t>
  </si>
  <si>
    <t>Shimoga</t>
  </si>
  <si>
    <t>ART Centre, District Macgann Hospital Shimoga- 577201</t>
  </si>
  <si>
    <t>ART-KA-SHI-02</t>
  </si>
  <si>
    <t>Subbaiah Institute of Medical Sciences</t>
  </si>
  <si>
    <t>N.H - 13 Purle, Shimoga, Karnataka - 577222</t>
  </si>
  <si>
    <t>ART-KA-TUM-01</t>
  </si>
  <si>
    <t>Tumkur</t>
  </si>
  <si>
    <t>Sira (FI-ART)</t>
  </si>
  <si>
    <t>ART Centre, General Hospital, Sira- 572137, Tumkur District</t>
  </si>
  <si>
    <t>ART-KA-TUM-02</t>
  </si>
  <si>
    <t>Tiptur</t>
  </si>
  <si>
    <t>ART Center, General Hospital, Tiptur- 572201</t>
  </si>
  <si>
    <t>ART-KA-TUM-03</t>
  </si>
  <si>
    <t>ART Centre, District Hospital, Tumkur- 572101</t>
  </si>
  <si>
    <t>ART-KA-TUM-04</t>
  </si>
  <si>
    <t>Sridevi Institute of Medical Science and Research Institute</t>
  </si>
  <si>
    <t xml:space="preserve"> Sira Road, TCB - NH4 Rd, Lingapura, Tumakuru, Karnataka 572106</t>
  </si>
  <si>
    <t>ART-KA-UDU-01</t>
  </si>
  <si>
    <t>Udupi</t>
  </si>
  <si>
    <t>Kundapur</t>
  </si>
  <si>
    <t>ART Center, Taluk Government Hospital, Kundapur- 576201</t>
  </si>
  <si>
    <t>ART-KA-UDU-02</t>
  </si>
  <si>
    <t>ART Centre, District Hospital, Udupi- 576101</t>
  </si>
  <si>
    <t>ART-KA-UDU-03</t>
  </si>
  <si>
    <t>Kasturba Medical College, Manipal</t>
  </si>
  <si>
    <t>Tiger Circle Road, Madhav Nagar, Manipal, Karnataka 576104</t>
  </si>
  <si>
    <t>ART-KL-ALP-01</t>
  </si>
  <si>
    <t>Kerala</t>
  </si>
  <si>
    <t>Alappuzha</t>
  </si>
  <si>
    <t>Dept. Of Medicine, Govt.T.D.Medical College Hospital, Vandanam, Alappuzha- 688005</t>
  </si>
  <si>
    <t>ART-KL-ENK-01</t>
  </si>
  <si>
    <t>Ernakulam</t>
  </si>
  <si>
    <t>ART Centre, General Hospital, Hospital Road, Ernakulam- 682011</t>
  </si>
  <si>
    <t>ART-KL-ENK-02</t>
  </si>
  <si>
    <t>GMCH-Ernakulam</t>
  </si>
  <si>
    <t>ART Centre, Government Medical College, Ernakulam, HMT Colony PO, Kalamassery- Ernakulam 683503</t>
  </si>
  <si>
    <t>ART-KL-ENK-03</t>
  </si>
  <si>
    <t>M.O.S.C Medical College Hospital</t>
  </si>
  <si>
    <t>Medical College Road, Kolenchery P O, Ernakulam - 682311, Kerala</t>
  </si>
  <si>
    <t>ART-KL-IDK-01</t>
  </si>
  <si>
    <t>Idukki</t>
  </si>
  <si>
    <t>GMCH- Idukki</t>
  </si>
  <si>
    <t>ART Centre, New Block, Government Medical College, Cheruthoni, Idukki, Pin- 685602</t>
  </si>
  <si>
    <t>ART-KL-KLM-01</t>
  </si>
  <si>
    <t>Kollam</t>
  </si>
  <si>
    <t>FI ART Center, District Hospital, Kollam 691001</t>
  </si>
  <si>
    <t>ART-KL-KNR-01</t>
  </si>
  <si>
    <t>Kannur</t>
  </si>
  <si>
    <t>FI ART Center, District Hospital, Kannur 17</t>
  </si>
  <si>
    <t>ART-KL-KNR-02</t>
  </si>
  <si>
    <t xml:space="preserve">GMCH Kannur, Pariyaram </t>
  </si>
  <si>
    <t>ART Centre, Dept of Medicine, Govt. Medical College, Pariyaram Med Coll. P O, Kannur 670503</t>
  </si>
  <si>
    <t>ART-KL-KOT-01</t>
  </si>
  <si>
    <t>Kottayam</t>
  </si>
  <si>
    <t>Dept. of Medicine, Govt. Medical College, Kottayam- 686008</t>
  </si>
  <si>
    <t>ART-KL-KSG-01</t>
  </si>
  <si>
    <t>Kasargod</t>
  </si>
  <si>
    <t>ART Centre, General Hospital, Kasaragod, Pincode - 671121</t>
  </si>
  <si>
    <t>ART-KL-KZK-01</t>
  </si>
  <si>
    <t>Kozhikode</t>
  </si>
  <si>
    <t>Dept of Medicine, Medical College, Kozhikode, 673008</t>
  </si>
  <si>
    <t>ART-KL-MLP-01</t>
  </si>
  <si>
    <t>Malappuram</t>
  </si>
  <si>
    <t>GMCH-Manjeri</t>
  </si>
  <si>
    <t>ART Centre ,GOVT. MEDICAL COLLEGE MANJERI, Malappuram, Manjeri P O, 676121</t>
  </si>
  <si>
    <t>ART-KL-PAT-01</t>
  </si>
  <si>
    <t>Pathanamthitta</t>
  </si>
  <si>
    <t>Believers Church Medical College</t>
  </si>
  <si>
    <t>St. Thomas Nagar, Kuttapuzha, Thiruvalla, Kerala 689103</t>
  </si>
  <si>
    <t>ART-KL-PLK-01</t>
  </si>
  <si>
    <t>Palakkad</t>
  </si>
  <si>
    <t>ART Centre, District Hospital, Palakkad - 678001</t>
  </si>
  <si>
    <t>ART-KL-THR-01</t>
  </si>
  <si>
    <t>Thrissur</t>
  </si>
  <si>
    <t>Dept. Of Medicine, Medical College Chest Hospital, Mulagunathukav, Thrissur- 680596</t>
  </si>
  <si>
    <t>ART-KL-THR-02</t>
  </si>
  <si>
    <t>Amala Institute of Medical Sciences, Thrissur</t>
  </si>
  <si>
    <t>Amala Institute of Medical Sciences,  SH69, Amalanagar, Thrissur, Kerala 680555</t>
  </si>
  <si>
    <t>ART-KL-TRM-01</t>
  </si>
  <si>
    <t>Trivandrum</t>
  </si>
  <si>
    <t>Department Of Medicine, Medical College Hospital, Trivandrum- 695011, Kerala</t>
  </si>
  <si>
    <t>ART-KL-TRM-02</t>
  </si>
  <si>
    <t>Sree Gokulam Medical College &amp; Research Foundation</t>
  </si>
  <si>
    <t>Aalamthara - Bhoothamadakki Rd, Venjarammoodu, Nellanad, Kerala 695607</t>
  </si>
  <si>
    <t>ART-KL-WYD-01</t>
  </si>
  <si>
    <t xml:space="preserve">Wayanad </t>
  </si>
  <si>
    <t>Wayanad District Hospital</t>
  </si>
  <si>
    <t xml:space="preserve">District Hospital Mananthawadi , Wayanad Dist. </t>
  </si>
  <si>
    <t>ART-MG-JOW-01</t>
  </si>
  <si>
    <t>Meghalaya</t>
  </si>
  <si>
    <t>West Jowai</t>
  </si>
  <si>
    <t>Jowai Civil Hospital</t>
  </si>
  <si>
    <t>ART-MG-SHI-01</t>
  </si>
  <si>
    <t>Shillong</t>
  </si>
  <si>
    <t>ARTC Civil Hospital Shillong,Meghalaya</t>
  </si>
  <si>
    <t>ART-MG-SHI-02</t>
  </si>
  <si>
    <t>NEIGRIHMS, Mawdiangdiang</t>
  </si>
  <si>
    <t>ART-MG-TUR-01</t>
  </si>
  <si>
    <t>West Garo Hills</t>
  </si>
  <si>
    <t>Tura Civil Hospital</t>
  </si>
  <si>
    <t>ART-MH-AKL-01</t>
  </si>
  <si>
    <t>Maharashtra</t>
  </si>
  <si>
    <t>Akola</t>
  </si>
  <si>
    <t>Akola GMC</t>
  </si>
  <si>
    <t>ART-MH-AKL-02</t>
  </si>
  <si>
    <t>Lady hardinge DWH</t>
  </si>
  <si>
    <t>ART-MH-AMT-01</t>
  </si>
  <si>
    <t>Amrawati</t>
  </si>
  <si>
    <t>Amravati GH</t>
  </si>
  <si>
    <t>ART-MH-AMT-02</t>
  </si>
  <si>
    <t>Amrawati.</t>
  </si>
  <si>
    <t>Dr Punjabrao Deshmukh , Medical College Amrawati.</t>
  </si>
  <si>
    <t>ART-MH-ANG-01</t>
  </si>
  <si>
    <t>Ahmednagar</t>
  </si>
  <si>
    <t>Ahmadnagar CH</t>
  </si>
  <si>
    <t>ART-MH-ANG-02</t>
  </si>
  <si>
    <t>Pravara Medical Trust, Loni, A'nagar</t>
  </si>
  <si>
    <t>ART-MH-ARD-01</t>
  </si>
  <si>
    <t>Aurangabad GMC</t>
  </si>
  <si>
    <t>ART-MH-ARD-02</t>
  </si>
  <si>
    <t>SDH Vaijapur, Aurangabad</t>
  </si>
  <si>
    <t>ART-MH-ARD-03</t>
  </si>
  <si>
    <t>Rural Health Unit, Paithan</t>
  </si>
  <si>
    <t>ART-MH-BED-01</t>
  </si>
  <si>
    <t>Beed</t>
  </si>
  <si>
    <t>SRTR Ambejogai, Beed</t>
  </si>
  <si>
    <t>ART-MH-BED-02</t>
  </si>
  <si>
    <t>Beed CH</t>
  </si>
  <si>
    <t>ART-MH-BLD-01</t>
  </si>
  <si>
    <t>Buldhana</t>
  </si>
  <si>
    <t>Buldhana DH</t>
  </si>
  <si>
    <t>ART-MH-BND-01</t>
  </si>
  <si>
    <t>Bhandara</t>
  </si>
  <si>
    <t>Bhandara CH</t>
  </si>
  <si>
    <t>ART-MH-CPR-01</t>
  </si>
  <si>
    <t>Chandrapur</t>
  </si>
  <si>
    <t>Chandrapur CH</t>
  </si>
  <si>
    <t>ART-MH-CPR-02</t>
  </si>
  <si>
    <t>BILT,Chandrapur</t>
  </si>
  <si>
    <t>ART-MH-CPR-03</t>
  </si>
  <si>
    <t>Warora</t>
  </si>
  <si>
    <t>ART-MH-DHL-01</t>
  </si>
  <si>
    <t>Dhule</t>
  </si>
  <si>
    <t>Dhule GMC</t>
  </si>
  <si>
    <t>ART-MH-DHL-02</t>
  </si>
  <si>
    <t>Sub District Hospital, Shirpur</t>
  </si>
  <si>
    <t>ART-MH-GDL-01</t>
  </si>
  <si>
    <t>Gadchiroli</t>
  </si>
  <si>
    <t>Gadchiroli CH</t>
  </si>
  <si>
    <t>ART-MH-GNA-01</t>
  </si>
  <si>
    <t>Gondia</t>
  </si>
  <si>
    <t>Gondia CH</t>
  </si>
  <si>
    <t>ART-MH-HIN-01</t>
  </si>
  <si>
    <t>Hingoli</t>
  </si>
  <si>
    <t>Hingoli CH</t>
  </si>
  <si>
    <t>ART-MH-JLG-01</t>
  </si>
  <si>
    <t>Jalgaon</t>
  </si>
  <si>
    <t>Jalgaon CH</t>
  </si>
  <si>
    <t>ART-MH-JLG-02</t>
  </si>
  <si>
    <t>Rural Hospital, Amalner</t>
  </si>
  <si>
    <t>ART-MH-JLG-03</t>
  </si>
  <si>
    <t xml:space="preserve"> Jalgaon </t>
  </si>
  <si>
    <t>Godavari Medical College, Jalgaon </t>
  </si>
  <si>
    <t>ART-MH-JLN-01</t>
  </si>
  <si>
    <t>Jalna</t>
  </si>
  <si>
    <t>Jalna CH</t>
  </si>
  <si>
    <t>ART-MH-KLP-01</t>
  </si>
  <si>
    <t>Kolhapur</t>
  </si>
  <si>
    <t>Kolhapur RCSM GMC</t>
  </si>
  <si>
    <t>ART-MH-KLP-02</t>
  </si>
  <si>
    <t>SDH Gadhinglaj, Kolhapur</t>
  </si>
  <si>
    <t>ART-MH-KLP-03</t>
  </si>
  <si>
    <t>Ichalkaranji IGMH, Kolhapur</t>
  </si>
  <si>
    <t>ART-MH-KLP-04</t>
  </si>
  <si>
    <t>Savitribai Phule Corp. , Kolhapur</t>
  </si>
  <si>
    <t>ART-MH-KLP-05</t>
  </si>
  <si>
    <t>Lotus Medical Foundation</t>
  </si>
  <si>
    <t>ART-MH-KLP-06</t>
  </si>
  <si>
    <t>Dr. D.Y. Patil Medical College &amp; Hospital and Research Insitute, Kadamwadi, Kolhapur</t>
  </si>
  <si>
    <t>Dr. D. Y. Patil Medical College, Hospital &amp; Research Centre, Sant Tukaram Nagar, Pimpri, Pune 411018 Maharashtra, India.</t>
  </si>
  <si>
    <t>ART-MH-LTR-01</t>
  </si>
  <si>
    <t>Latur</t>
  </si>
  <si>
    <t>Latur GMC</t>
  </si>
  <si>
    <t>ART-MH-LTR-02</t>
  </si>
  <si>
    <t>Sub District Hospital, Udgir</t>
  </si>
  <si>
    <t>ART-MH-NDB-01</t>
  </si>
  <si>
    <t>Nandurbar</t>
  </si>
  <si>
    <t>Nandurbar CH</t>
  </si>
  <si>
    <t>ART-MH-NDD-01</t>
  </si>
  <si>
    <t>Nanded</t>
  </si>
  <si>
    <t>Nanded GMC</t>
  </si>
  <si>
    <t>ART-MH-NGP-01</t>
  </si>
  <si>
    <t>Nagpur</t>
  </si>
  <si>
    <t>GMC Nagpur</t>
  </si>
  <si>
    <t>ART-MH-NGP-02</t>
  </si>
  <si>
    <t>IGMC, Nagpur</t>
  </si>
  <si>
    <t>ART-MH-NGP-03</t>
  </si>
  <si>
    <t>SDH Kamptee, Nagpur</t>
  </si>
  <si>
    <t>ART-MH-NGP-04</t>
  </si>
  <si>
    <t xml:space="preserve"> Nagpur </t>
  </si>
  <si>
    <t>NKP Salve Medical College , Nagpur </t>
  </si>
  <si>
    <t>ART-MH-NGP-05</t>
  </si>
  <si>
    <t>All India Institute of Medical Science (AIIMS), Nagpur</t>
  </si>
  <si>
    <t>Plot No. 2, Sector - 20, MIHAN, Nagpur, Maharashtra, Pin: 441108</t>
  </si>
  <si>
    <t>ART-MH-NSK-01</t>
  </si>
  <si>
    <t>Nashik</t>
  </si>
  <si>
    <t>Nashik CH</t>
  </si>
  <si>
    <t>ART-MH-NSK-02</t>
  </si>
  <si>
    <t>SDH Malegaon</t>
  </si>
  <si>
    <t>ART-MH-NSK-03</t>
  </si>
  <si>
    <t>NDMVPS, Medical College, Nashik</t>
  </si>
  <si>
    <t>ART-MH-OBD-01</t>
  </si>
  <si>
    <t>Osmanabad</t>
  </si>
  <si>
    <t>Osmanabad CH</t>
  </si>
  <si>
    <t>ART-MH-OBD-02</t>
  </si>
  <si>
    <t>Rural Hospital, Sastur</t>
  </si>
  <si>
    <t>ART-MH-PAL-01</t>
  </si>
  <si>
    <t>Palghar</t>
  </si>
  <si>
    <t>Vedanta Institute of Medical Sciences, Dhundalwadi</t>
  </si>
  <si>
    <t>ART-MH-PAL-02</t>
  </si>
  <si>
    <t>Sir DM Petit Municipal Hospital, Vasa</t>
  </si>
  <si>
    <t>ART-MH-PBN-01</t>
  </si>
  <si>
    <t>Parbhani</t>
  </si>
  <si>
    <t>Parbhani CH</t>
  </si>
  <si>
    <t>ART-MH-PNA-01</t>
  </si>
  <si>
    <t>Sasoon G H Pune (BJMC)</t>
  </si>
  <si>
    <t>ART-MH-PNA-02</t>
  </si>
  <si>
    <t>AFMC,Pune</t>
  </si>
  <si>
    <t>ART-MH-PNA-03</t>
  </si>
  <si>
    <t>YCM, Pune</t>
  </si>
  <si>
    <t>ART-MH-PNA-04</t>
  </si>
  <si>
    <t>Nari Pune</t>
  </si>
  <si>
    <t>ART-MH-PNA-05</t>
  </si>
  <si>
    <t>SDH Baramati, Pune</t>
  </si>
  <si>
    <t>ART-MH-PNA-06</t>
  </si>
  <si>
    <t>BSRC Hospital, Yerwada</t>
  </si>
  <si>
    <t>ART-MH-PNA-07</t>
  </si>
  <si>
    <t>District Hospital, Aundh</t>
  </si>
  <si>
    <t>ART-MH-PNA-08</t>
  </si>
  <si>
    <t>Smt. Kashibai Navale Medical college, Pune</t>
  </si>
  <si>
    <t>ART-MH-PNA-09</t>
  </si>
  <si>
    <t>Bharati Vidyapeeth Medical College &amp; Bharati Hospital &amp; Research Centre, Katraj, Pune, Maharashtra.</t>
  </si>
  <si>
    <t>ART-MH-PNA-10</t>
  </si>
  <si>
    <r>
      <rPr>
        <sz val="7"/>
        <color rgb="FFFF0000"/>
        <rFont val="Verdana"/>
        <family val="2"/>
      </rPr>
      <t xml:space="preserve"> </t>
    </r>
    <r>
      <rPr>
        <sz val="12"/>
        <color rgb="FFFF0000"/>
        <rFont val="Verdana"/>
        <family val="2"/>
      </rPr>
      <t>MIMER Medical College &amp; Dr Bhausaheb Sardesai Talegaon Rural Hospital, Pune, Maharashtra</t>
    </r>
  </si>
  <si>
    <t>ART-MH-PNA-11</t>
  </si>
  <si>
    <t>Symbiosis Medical College for Women &amp; Hospital and Research Centre, Lavale, Pune</t>
  </si>
  <si>
    <t>Symbiosis Medical College For Women, Dnyan Marg, Mulshi Rd, Lavale, Pune Maharashtra 412115</t>
  </si>
  <si>
    <t>ART-MH-RGD-01</t>
  </si>
  <si>
    <t>Raigad</t>
  </si>
  <si>
    <t>Raigad DH</t>
  </si>
  <si>
    <t>ART-MH-RGD-02</t>
  </si>
  <si>
    <t>Reliance, Raigad</t>
  </si>
  <si>
    <t>ART-MH-RGD-03</t>
  </si>
  <si>
    <t>MGM Medical College, Navi Mumbai</t>
  </si>
  <si>
    <t>ART-MH-RTG-01</t>
  </si>
  <si>
    <t>Ratnagiri</t>
  </si>
  <si>
    <t>Ratnagiri CH</t>
  </si>
  <si>
    <t>ART-MH-RTG-02</t>
  </si>
  <si>
    <t>BKL Walawalkar Rural Medical College, Sawarde, Ratnagiri</t>
  </si>
  <si>
    <t>ART-MH-SDG-01</t>
  </si>
  <si>
    <t>Sindhudurg</t>
  </si>
  <si>
    <t>Sidhudurg CH</t>
  </si>
  <si>
    <t>ART-MH-SLR-01</t>
  </si>
  <si>
    <t>Solapur</t>
  </si>
  <si>
    <t>Solapur GMC</t>
  </si>
  <si>
    <t>ART-MH-SLR-02</t>
  </si>
  <si>
    <t>SDH Pandharpur, Solapur</t>
  </si>
  <si>
    <t>ART-MH-SLR-03</t>
  </si>
  <si>
    <t>RH Barshi , Solapur</t>
  </si>
  <si>
    <t>ART-MH-SNG-01</t>
  </si>
  <si>
    <t>Sangli</t>
  </si>
  <si>
    <t>PVPG Singli</t>
  </si>
  <si>
    <t>ART-MH-SNG-02</t>
  </si>
  <si>
    <t>Bharti Vidyapith, Sangli</t>
  </si>
  <si>
    <t>ART-MH-SNG-03</t>
  </si>
  <si>
    <t>Miraj GMC,Sangli</t>
  </si>
  <si>
    <t>ART-MH-SNG-04</t>
  </si>
  <si>
    <t>SDH Islampur, Sangli</t>
  </si>
  <si>
    <t>ART-MH-SNG-05</t>
  </si>
  <si>
    <t>Prakash Hospital &amp; Research Center</t>
  </si>
  <si>
    <t>ART-MH-SNG-06</t>
  </si>
  <si>
    <t>PIMS Sangli</t>
  </si>
  <si>
    <t>ART-MH-STR-01</t>
  </si>
  <si>
    <t>Satara</t>
  </si>
  <si>
    <t>Satara CH</t>
  </si>
  <si>
    <t>ART-MH-STR-02</t>
  </si>
  <si>
    <t>SDH Karad, Satara</t>
  </si>
  <si>
    <t>ART-MH-STR-03</t>
  </si>
  <si>
    <t>SDH Phaltan, Satara</t>
  </si>
  <si>
    <t>ART-MH-THN-01</t>
  </si>
  <si>
    <t>Thane</t>
  </si>
  <si>
    <t>Thane CH</t>
  </si>
  <si>
    <t>ART-MH-THN-02</t>
  </si>
  <si>
    <t>NMMC Vashi, Thane</t>
  </si>
  <si>
    <t>ART-MH-THN-03</t>
  </si>
  <si>
    <t>Kalwa CSMH, Thane</t>
  </si>
  <si>
    <t>ART-MH-THN-04</t>
  </si>
  <si>
    <t>Ulhasnagar Central Hosp., Thane</t>
  </si>
  <si>
    <t>ART-MH-THN-05</t>
  </si>
  <si>
    <t>Bhiwandi IGM, Thane</t>
  </si>
  <si>
    <t>ART-MH-THN-06</t>
  </si>
  <si>
    <t>Corporation Hospital, Bhayander</t>
  </si>
  <si>
    <t>ART-MH-THN-07</t>
  </si>
  <si>
    <t>Rukminibai Hospital, Kalyan, KDMC</t>
  </si>
  <si>
    <t>ART-MH-THN-08</t>
  </si>
  <si>
    <t>Shastrinagar Hospital, Dombiwali, KDMC</t>
  </si>
  <si>
    <t>ART-MH-WDH-01</t>
  </si>
  <si>
    <t>Wardha</t>
  </si>
  <si>
    <t>Wardha CH</t>
  </si>
  <si>
    <t>ART-MH-WDH-02</t>
  </si>
  <si>
    <t>Acharya Vinoba Bhave Rural Medical College  Wardha .</t>
  </si>
  <si>
    <t>ART-MH-WSM-01</t>
  </si>
  <si>
    <t>Washim</t>
  </si>
  <si>
    <t>Washim CH</t>
  </si>
  <si>
    <t>ART-MH-YTL-01</t>
  </si>
  <si>
    <t>Yavatmal</t>
  </si>
  <si>
    <t>Yavatmal GMC</t>
  </si>
  <si>
    <t>ART-MH-YTL-02</t>
  </si>
  <si>
    <t>SDH Pusad, Yavatmal</t>
  </si>
  <si>
    <t>ART-MN-BPR-01</t>
  </si>
  <si>
    <t>Manipur</t>
  </si>
  <si>
    <t>Bishnupur</t>
  </si>
  <si>
    <t>Bishnupur DH</t>
  </si>
  <si>
    <t>ART-MN-CCP-01</t>
  </si>
  <si>
    <t>Churachandpur</t>
  </si>
  <si>
    <t>Churachandpur DH</t>
  </si>
  <si>
    <t>ART-MN-CCP-02</t>
  </si>
  <si>
    <t>MSF-Churachandpur</t>
  </si>
  <si>
    <t>ART-MN-CDL-01</t>
  </si>
  <si>
    <t>Chandel</t>
  </si>
  <si>
    <t>Chandel DH</t>
  </si>
  <si>
    <t>ART-MN-CDL-02</t>
  </si>
  <si>
    <t>MSF-Moreh</t>
  </si>
  <si>
    <t>ART-MN-CDL-03</t>
  </si>
  <si>
    <t>ART centre, CHC Moreh</t>
  </si>
  <si>
    <t>ART-MN-EIM-01</t>
  </si>
  <si>
    <t>Imphal East</t>
  </si>
  <si>
    <t>JNIMS</t>
  </si>
  <si>
    <t>ART-MN-EIM-02</t>
  </si>
  <si>
    <t>ART-MN-SPT-01</t>
  </si>
  <si>
    <t>Senapati</t>
  </si>
  <si>
    <t>Senapati DH</t>
  </si>
  <si>
    <t>ART-MN-TAM-01</t>
  </si>
  <si>
    <t>Tamenglong</t>
  </si>
  <si>
    <t>Tamenglong DH</t>
  </si>
  <si>
    <t>ART-MN-TBL-01</t>
  </si>
  <si>
    <t>Thoubal</t>
  </si>
  <si>
    <t>ART-MN-UKL-01</t>
  </si>
  <si>
    <t>Ukhrul</t>
  </si>
  <si>
    <t>Ukhrul DH</t>
  </si>
  <si>
    <t>ART-MN-WIM-01</t>
  </si>
  <si>
    <t>Imphal West</t>
  </si>
  <si>
    <t>RIMS</t>
  </si>
  <si>
    <t>ART-MP-BAL-01</t>
  </si>
  <si>
    <t>Madhya Pradesh</t>
  </si>
  <si>
    <t>Balaghat</t>
  </si>
  <si>
    <t>ART Centre, District Hospital, Above Ayush Department, First Floor, Balaghat 481001</t>
  </si>
  <si>
    <t>ART-MP-BAR-01</t>
  </si>
  <si>
    <t>Barwani</t>
  </si>
  <si>
    <t>ART Centre, District Hospital, Barwani (MP) 451551</t>
  </si>
  <si>
    <t>ART-MP-BET-01</t>
  </si>
  <si>
    <t xml:space="preserve">Betul </t>
  </si>
  <si>
    <t xml:space="preserve">District Hospital Betul </t>
  </si>
  <si>
    <t>Dr Bhimrao Ambedkar Square Betul 460001</t>
  </si>
  <si>
    <t>ART-MP-BHI-01</t>
  </si>
  <si>
    <t>Bhind</t>
  </si>
  <si>
    <t xml:space="preserve">District Hospital Bhind  </t>
  </si>
  <si>
    <t>ART-MP-BNP-01</t>
  </si>
  <si>
    <t>Burhanpur</t>
  </si>
  <si>
    <t>ART Centre, Nehru District Hospital, Burhanpur (MP) 450331</t>
  </si>
  <si>
    <t>ART-MP-BPL-01</t>
  </si>
  <si>
    <t>Bhopal</t>
  </si>
  <si>
    <t>ART Centre, Medical OPD, Hamidia Hospital, Bhopal (MP) 462001</t>
  </si>
  <si>
    <t>ART-MP-BPL-02</t>
  </si>
  <si>
    <t>L.N Medical College and J.K Hospital Bhopal</t>
  </si>
  <si>
    <t>J.K. Town Kolar Road Sector, Sarvadharam C Sector, Bhopal, Madhya Pradesh 462042</t>
  </si>
  <si>
    <t>ART-MP-BPL-03</t>
  </si>
  <si>
    <t>All India Institute of Medical Sciences, Bhopal</t>
  </si>
  <si>
    <t>Saket Nagar, Bhopal, Madhya Pradesh, Pin: 462 020</t>
  </si>
  <si>
    <t>ART-MP-BPL-04</t>
  </si>
  <si>
    <t>People Medical College, Bhopal</t>
  </si>
  <si>
    <t>Karond Bypass Road, Peoples Campus, Bhanpur, Bhopal, Madhya Pradesh 462037</t>
  </si>
  <si>
    <t>ART-MP-BPL-05</t>
  </si>
  <si>
    <t>Chirayu Medical College</t>
  </si>
  <si>
    <t>ART-MP-BPL-06</t>
  </si>
  <si>
    <t>Mahaveer Institute of Medical Sciences and Research</t>
  </si>
  <si>
    <t>near RGPV, opposite Central Jail, Abbas Nagar, Gandhi Nagar, Bhopal, Bishan Khedi, Madhya Pradesh 462036</t>
  </si>
  <si>
    <t>ART-MP-CHI-01</t>
  </si>
  <si>
    <t xml:space="preserve">Chindwara </t>
  </si>
  <si>
    <t xml:space="preserve">District Hospital Chindwara </t>
  </si>
  <si>
    <t>District Hospital ChhindwaraMP SH 26, Chhindwara, Madhya Pradesh 480001</t>
  </si>
  <si>
    <t>ART-MP-DEW-01</t>
  </si>
  <si>
    <t xml:space="preserve">Dewas </t>
  </si>
  <si>
    <t xml:space="preserve">MG District Hospital Dewas </t>
  </si>
  <si>
    <t>Mahatma Gandhi District Hospital
Dewas,, Dewas, Madhya Pradesh - 455001</t>
  </si>
  <si>
    <t>ART-MP-DEW-02</t>
  </si>
  <si>
    <t>Amaltas Institute of Medical Sciences, Dewas</t>
  </si>
  <si>
    <t>Village Bangar, Ujjain Highway, Dewas, Madhya Pradesh 455001</t>
  </si>
  <si>
    <t>ART-MP-DHR-01</t>
  </si>
  <si>
    <t>Dhar</t>
  </si>
  <si>
    <t>ART Centre, District Hospital, Dhar (MP) 454001</t>
  </si>
  <si>
    <t>ART-MP-GLR-01</t>
  </si>
  <si>
    <t>Gwalior</t>
  </si>
  <si>
    <t>ART Centre, Madhav Raje Dispensary, GR Medical College, Gwalior (MP)</t>
  </si>
  <si>
    <t>ART-MP-GNA-01</t>
  </si>
  <si>
    <t>Guna</t>
  </si>
  <si>
    <t>ART Center District Hospital Guna</t>
  </si>
  <si>
    <t>ART-MP-HGD-01</t>
  </si>
  <si>
    <t xml:space="preserve">Hoshangabad </t>
  </si>
  <si>
    <t xml:space="preserve">District Hospital Hoshangabad </t>
  </si>
  <si>
    <t>Jagdish Pura, Hoshangabad, Madhya Pradesh 461001</t>
  </si>
  <si>
    <t>ART-MP-IDR-01</t>
  </si>
  <si>
    <t>Indore</t>
  </si>
  <si>
    <t>MY Hospital, Indore</t>
  </si>
  <si>
    <t>ART Centre, Old OPD, MY Hospital, Indore (MP) 452001</t>
  </si>
  <si>
    <t>ART-MP-IDR-02</t>
  </si>
  <si>
    <t>Index Medical College, Indore</t>
  </si>
  <si>
    <t>ART-MP-IDR-03</t>
  </si>
  <si>
    <t>Aurobindo Medical College, Indore</t>
  </si>
  <si>
    <t>Indore Ujjain State Highway,
Near MR 10 Crossing, Indore (M.P.), 453555</t>
  </si>
  <si>
    <t>ART-MP-JBP-01</t>
  </si>
  <si>
    <t>Jabalpur</t>
  </si>
  <si>
    <t>ART-MP-KDW-01</t>
  </si>
  <si>
    <t>Khandwa</t>
  </si>
  <si>
    <t>ART-MP-KGN-01</t>
  </si>
  <si>
    <t>Khargone</t>
  </si>
  <si>
    <t>ART-MP-MDL-01</t>
  </si>
  <si>
    <t>Mandla</t>
  </si>
  <si>
    <t>ART-MP-MDS-01</t>
  </si>
  <si>
    <t>Mandsaur</t>
  </si>
  <si>
    <t>ART-MP-MOR-01</t>
  </si>
  <si>
    <t>Morena</t>
  </si>
  <si>
    <t>District Hospital Morena</t>
  </si>
  <si>
    <t>ART-MP-NMC-01</t>
  </si>
  <si>
    <t>Neemuch</t>
  </si>
  <si>
    <t>ART-MP-REW-01</t>
  </si>
  <si>
    <t>Rewa</t>
  </si>
  <si>
    <t>ART-MP-RTL-01</t>
  </si>
  <si>
    <t>Ratlam</t>
  </si>
  <si>
    <t>ART-MP-SDH-01</t>
  </si>
  <si>
    <t>Sidhi</t>
  </si>
  <si>
    <t>ART-MP-SDL-01</t>
  </si>
  <si>
    <t>Shahdol</t>
  </si>
  <si>
    <t>ART Center, IInd floor,BMGMC Shahdol</t>
  </si>
  <si>
    <t>ART-MP-SGR-01</t>
  </si>
  <si>
    <t>Sagar</t>
  </si>
  <si>
    <t>ART-MP-SNI-01</t>
  </si>
  <si>
    <t>Seoni</t>
  </si>
  <si>
    <t>ART-MP-STN-01</t>
  </si>
  <si>
    <t>Satna</t>
  </si>
  <si>
    <t xml:space="preserve">Satna </t>
  </si>
  <si>
    <t>ART-MP-SVP-01</t>
  </si>
  <si>
    <t>Shivpuri</t>
  </si>
  <si>
    <t>ART-MP-UJN-01</t>
  </si>
  <si>
    <t>Ujjain</t>
  </si>
  <si>
    <t>ART-MU-BMC-01</t>
  </si>
  <si>
    <t>Mumbai</t>
  </si>
  <si>
    <t>Sir. J.J.ART Center</t>
  </si>
  <si>
    <t>ART-MU-BMC-02</t>
  </si>
  <si>
    <t>Sir. J.J.ART Center 2</t>
  </si>
  <si>
    <t>ART-MU-BMC-03</t>
  </si>
  <si>
    <t>KEM ART Center</t>
  </si>
  <si>
    <t>ART-MU-BMC-04</t>
  </si>
  <si>
    <t>BYL Nair ART Center</t>
  </si>
  <si>
    <t>ART-MU-BMC-05</t>
  </si>
  <si>
    <t>LTMGH Sion ART Center</t>
  </si>
  <si>
    <t>ART-MU-BMC-06</t>
  </si>
  <si>
    <t>Pediatric Center of Excellence</t>
  </si>
  <si>
    <t>ART-MU-BMC-07</t>
  </si>
  <si>
    <t>Shatabdi Govandi ART Center</t>
  </si>
  <si>
    <t>ART-MU-BMC-08</t>
  </si>
  <si>
    <t>Siddharth ART Center</t>
  </si>
  <si>
    <t>ART-MU-BMC-09</t>
  </si>
  <si>
    <t>M T Agarwal ART Center</t>
  </si>
  <si>
    <t>ART-MU-BMC-10</t>
  </si>
  <si>
    <t>L &amp; T ART Center</t>
  </si>
  <si>
    <t>ART-MU-BMC-11</t>
  </si>
  <si>
    <t>Godrej ART Center</t>
  </si>
  <si>
    <t>ART-MU-BMC-12</t>
  </si>
  <si>
    <t>BDBA ART Center</t>
  </si>
  <si>
    <t>ART-MU-BMC-13</t>
  </si>
  <si>
    <t>Dr R N Cooper ART Center</t>
  </si>
  <si>
    <t>ART-MU-BMC-14</t>
  </si>
  <si>
    <t>K B Bhabha (Bandra) ART Center</t>
  </si>
  <si>
    <t>ART-MU-BMC-15</t>
  </si>
  <si>
    <t>Rajawadi ART Center</t>
  </si>
  <si>
    <t>ART-MU-BMC-16</t>
  </si>
  <si>
    <t>MBPT ART Center</t>
  </si>
  <si>
    <t>ART-MU-BMC-17</t>
  </si>
  <si>
    <t>Municipal STD Clinic ART Center</t>
  </si>
  <si>
    <t>R.S. Nimkar Marg Municipal Dispensary,1st floor, Beside Pratiksha Tower,Opp Bus depot, 
Grant Road, Mumbai-400 008</t>
  </si>
  <si>
    <t>ART-MU-BMC-18</t>
  </si>
  <si>
    <t>GTB Hospital, Sewri</t>
  </si>
  <si>
    <t>ART-MU-BMC-19</t>
  </si>
  <si>
    <t>BJ Wadia Hospital</t>
  </si>
  <si>
    <t>ART-MU-BMC-20</t>
  </si>
  <si>
    <t>K.J. Somaiya Medical College</t>
  </si>
  <si>
    <t>ART-MZ-AZL-01</t>
  </si>
  <si>
    <t>Mizoram</t>
  </si>
  <si>
    <t>Aizawl E</t>
  </si>
  <si>
    <t>CH (Aizawl)</t>
  </si>
  <si>
    <t>ART-MZ-AZL-02</t>
  </si>
  <si>
    <t>Aizawl W</t>
  </si>
  <si>
    <t>Kulikawn Hospital</t>
  </si>
  <si>
    <t>ART-MZ-AZL-03</t>
  </si>
  <si>
    <t>Aizawl N</t>
  </si>
  <si>
    <t xml:space="preserve"> Durtlang Hospital</t>
  </si>
  <si>
    <t>ART-MZ-AZL-04</t>
  </si>
  <si>
    <t>Aizawl S</t>
  </si>
  <si>
    <t>State Referral Hospital, Falkawn</t>
  </si>
  <si>
    <t>ART-MZ-CHP-01</t>
  </si>
  <si>
    <t>Champhai</t>
  </si>
  <si>
    <t>CH (Champhai)</t>
  </si>
  <si>
    <t>ART-MZ-HNA-01</t>
  </si>
  <si>
    <t>DH Hnahthial</t>
  </si>
  <si>
    <t>Hnahthial</t>
  </si>
  <si>
    <t>ART-MZ-KHA-01</t>
  </si>
  <si>
    <t>Khawzawl</t>
  </si>
  <si>
    <t>Khawzawl ARTc</t>
  </si>
  <si>
    <t>ART-MZ-KLS-01</t>
  </si>
  <si>
    <t>Kolasib</t>
  </si>
  <si>
    <t>DH (Kolasib)</t>
  </si>
  <si>
    <t>ART-MZ-LAW-01</t>
  </si>
  <si>
    <t>Lawngtlai</t>
  </si>
  <si>
    <t>ART-MZ-LLI-01</t>
  </si>
  <si>
    <t>Lunglei</t>
  </si>
  <si>
    <t>CH (Lunglei)</t>
  </si>
  <si>
    <t>ART-MZ-MMT-01</t>
  </si>
  <si>
    <t>Mamit</t>
  </si>
  <si>
    <t>DH (Mamit)</t>
  </si>
  <si>
    <t>ART-MZ-SER-01</t>
  </si>
  <si>
    <t>Serchhip</t>
  </si>
  <si>
    <t>Serchhip District Hospital</t>
  </si>
  <si>
    <t>ART-MZ-SIA-01</t>
  </si>
  <si>
    <t>Siaha</t>
  </si>
  <si>
    <t>Siaha District Hospital</t>
  </si>
  <si>
    <t>ART-MZ-STL-01</t>
  </si>
  <si>
    <t>Saitul</t>
  </si>
  <si>
    <t>DH Saitul</t>
  </si>
  <si>
    <t>ART-NL-DPR-01</t>
  </si>
  <si>
    <t>Nagaland</t>
  </si>
  <si>
    <t>Dimapur</t>
  </si>
  <si>
    <t>DH, Dimapur</t>
  </si>
  <si>
    <t>ART-NL-DPR-02</t>
  </si>
  <si>
    <t>Assam Rifles Composite Hospital</t>
  </si>
  <si>
    <t>ART-NL-KMA-01</t>
  </si>
  <si>
    <t>Kohima</t>
  </si>
  <si>
    <t>NHA Kohima</t>
  </si>
  <si>
    <t>ART-NL-KPR-01</t>
  </si>
  <si>
    <t>Kiphire</t>
  </si>
  <si>
    <t>District Hospital Kiphire, Nagaland</t>
  </si>
  <si>
    <t>ART-NL-MKK-01</t>
  </si>
  <si>
    <t>Mokokchung</t>
  </si>
  <si>
    <t>IMDH, Mokokchung</t>
  </si>
  <si>
    <t>ART-NL-MON-01</t>
  </si>
  <si>
    <t>Mon</t>
  </si>
  <si>
    <t>FIART Mon</t>
  </si>
  <si>
    <t>ART-NL-NOK-01</t>
  </si>
  <si>
    <t xml:space="preserve">Noklak </t>
  </si>
  <si>
    <t>HR Lite ARTC Noklak</t>
  </si>
  <si>
    <t>ART-NL-PHK-01</t>
  </si>
  <si>
    <t>Phek</t>
  </si>
  <si>
    <t>DH, Phek</t>
  </si>
  <si>
    <t>ART-NL-PRN-01</t>
  </si>
  <si>
    <t>Peren</t>
  </si>
  <si>
    <t>CHC, Jalukie</t>
  </si>
  <si>
    <t>ART-NL-TSG-01</t>
  </si>
  <si>
    <t>Tuensang</t>
  </si>
  <si>
    <t>DH, Tuensang</t>
  </si>
  <si>
    <t>ART-NL-WOK-01</t>
  </si>
  <si>
    <t>Wokha</t>
  </si>
  <si>
    <t>FIART Wokha </t>
  </si>
  <si>
    <t>ART-NL-ZNB-01</t>
  </si>
  <si>
    <t>Zunheboto</t>
  </si>
  <si>
    <t>DH Zunheboto, Nagaland</t>
  </si>
  <si>
    <t>ART-OR-AGL-01</t>
  </si>
  <si>
    <t>Odisha</t>
  </si>
  <si>
    <t>Angul</t>
  </si>
  <si>
    <t>DHH, Angul</t>
  </si>
  <si>
    <t>ART-OR-BDK-01</t>
  </si>
  <si>
    <t>Bhadrak</t>
  </si>
  <si>
    <t>DHH, Bhadrak</t>
  </si>
  <si>
    <t>ART-OR-BLG-01</t>
  </si>
  <si>
    <t>Balangir</t>
  </si>
  <si>
    <t>DHH, Balangir</t>
  </si>
  <si>
    <t>ART-OR-BLS-01</t>
  </si>
  <si>
    <t>Balasore</t>
  </si>
  <si>
    <t>DHH, Balasore</t>
  </si>
  <si>
    <t>ART-OR-CTK-01</t>
  </si>
  <si>
    <t>Cuttack</t>
  </si>
  <si>
    <t>SCB Medical College, Cuttack</t>
  </si>
  <si>
    <t>ART-OR-GJM-01</t>
  </si>
  <si>
    <t>Ganjam</t>
  </si>
  <si>
    <t>MKCG Medical College, Berhampur</t>
  </si>
  <si>
    <t>ART-OR-GJM-02</t>
  </si>
  <si>
    <t>Sub-Divisional Hospital, Bhanjanagar</t>
  </si>
  <si>
    <t>ART-OR-GPT-01</t>
  </si>
  <si>
    <t>Gajapati</t>
  </si>
  <si>
    <t>District Headquarters Hospital, Gajapati</t>
  </si>
  <si>
    <t>ART-OR-KHD-01</t>
  </si>
  <si>
    <t>Kalahandi</t>
  </si>
  <si>
    <t>District Headquarters Hospital, Kalahandi</t>
  </si>
  <si>
    <t>ART-OR-KJR-01</t>
  </si>
  <si>
    <t>Keonjhar</t>
  </si>
  <si>
    <t>District Headquarters Hospital, Keonjhar</t>
  </si>
  <si>
    <t>ART-OR-KPR-01</t>
  </si>
  <si>
    <t>Kendrapara</t>
  </si>
  <si>
    <t>District Headquarters Hospital, Kendrapara</t>
  </si>
  <si>
    <t>ART-OR-KRD-01</t>
  </si>
  <si>
    <t>Khordha</t>
  </si>
  <si>
    <t>Capital Hospital, Bhubaneswar</t>
  </si>
  <si>
    <t>ART-OR-KRP-01</t>
  </si>
  <si>
    <t>Koraput</t>
  </si>
  <si>
    <t>DHH, Koraput</t>
  </si>
  <si>
    <t>ART-OR-KRP-02</t>
  </si>
  <si>
    <t>SLN Medical College, Koraput</t>
  </si>
  <si>
    <t>ART-OR-MBJ-01</t>
  </si>
  <si>
    <t>Mayurbhanj</t>
  </si>
  <si>
    <t>Pandit Raghunath Murmu Medical College &amp; Hospital, Baripada</t>
  </si>
  <si>
    <t>ART-OR-NWP-01</t>
  </si>
  <si>
    <t>Nabarangpur</t>
  </si>
  <si>
    <t>DHH, Nabarangpur</t>
  </si>
  <si>
    <t>ART-OR-NYG-01</t>
  </si>
  <si>
    <t>Nayagarh</t>
  </si>
  <si>
    <t>FI-ART Centre, DHH, Nayagarh</t>
  </si>
  <si>
    <t>ART-OR-PUR-01</t>
  </si>
  <si>
    <t>Puri</t>
  </si>
  <si>
    <t>DHH, Puri</t>
  </si>
  <si>
    <t>ART-OR-RYG-01</t>
  </si>
  <si>
    <t>Rayagada</t>
  </si>
  <si>
    <t>FI-ART Centre, DHH, Rayagada</t>
  </si>
  <si>
    <t>ART-OR-SBP-01</t>
  </si>
  <si>
    <t>Sambalpur</t>
  </si>
  <si>
    <t>VSS Medical College, Burla</t>
  </si>
  <si>
    <t>ART-OR-SDG-01</t>
  </si>
  <si>
    <t>Sundargarh</t>
  </si>
  <si>
    <t>Rourkela Govt. Hospital, Rourkela</t>
  </si>
  <si>
    <t>ART-PB-ASR-01</t>
  </si>
  <si>
    <t>Punjab</t>
  </si>
  <si>
    <t>Amritsar</t>
  </si>
  <si>
    <t>ART-PB-ASR-02</t>
  </si>
  <si>
    <t>ART Centre,SGRD </t>
  </si>
  <si>
    <t>ART-PB-BNL-01</t>
  </si>
  <si>
    <t>Barnala</t>
  </si>
  <si>
    <t>ARTC Barnala</t>
  </si>
  <si>
    <t>ART-PB-BTD-01</t>
  </si>
  <si>
    <t>Bathinda</t>
  </si>
  <si>
    <t>ART-PB-BTD-02</t>
  </si>
  <si>
    <t>AIMSR, Bathinda</t>
  </si>
  <si>
    <t>ART-PB-FRK-01</t>
  </si>
  <si>
    <t xml:space="preserve"> Faridkot</t>
  </si>
  <si>
    <t>Guru Gobind Singh Medical College &amp; Hospital (GGSMCH)</t>
  </si>
  <si>
    <t>ART-PB-FZP-01</t>
  </si>
  <si>
    <t>Ferozepur</t>
  </si>
  <si>
    <t>ART-PB-GDP-01</t>
  </si>
  <si>
    <t>Gurdaspur</t>
  </si>
  <si>
    <t>FI-ART CH Batala</t>
  </si>
  <si>
    <t>ART Centre SDH Batala</t>
  </si>
  <si>
    <t>ART-PB-HSP-01</t>
  </si>
  <si>
    <t>Hoshiarpur</t>
  </si>
  <si>
    <t>ART-PB-JLD-01</t>
  </si>
  <si>
    <t>Jalandhar</t>
  </si>
  <si>
    <t>ART-PB-JLD-02</t>
  </si>
  <si>
    <t xml:space="preserve">ART Centre PIMS, Jalandhar </t>
  </si>
  <si>
    <t>ART-PB-KAP-01</t>
  </si>
  <si>
    <t>Kapurthala</t>
  </si>
  <si>
    <t>ARTC Kapurthala</t>
  </si>
  <si>
    <t>ART-PB-LUD-01</t>
  </si>
  <si>
    <t>Ludhiana</t>
  </si>
  <si>
    <t>ART-PB-LUD-02</t>
  </si>
  <si>
    <t>Christian Medical College &amp; hospital</t>
  </si>
  <si>
    <t>ART-PB-LUD-03</t>
  </si>
  <si>
    <t>Dayanand Medical College &amp; Hospital</t>
  </si>
  <si>
    <t>ART-PB-MAN-01</t>
  </si>
  <si>
    <t>Mansa</t>
  </si>
  <si>
    <t xml:space="preserve">ART Centre Mansa </t>
  </si>
  <si>
    <t>ART-PB-MGA-01</t>
  </si>
  <si>
    <t>Moga</t>
  </si>
  <si>
    <t>FI-ART CH Moga</t>
  </si>
  <si>
    <t>ART Centre Civil Hospital Moga</t>
  </si>
  <si>
    <t>ART-PB-MHL-01</t>
  </si>
  <si>
    <t>Mohali</t>
  </si>
  <si>
    <t>ART Centre Mohali</t>
  </si>
  <si>
    <t>ART-PB-NSR-01</t>
  </si>
  <si>
    <t>Nawanshahr</t>
  </si>
  <si>
    <t>Civil Hospital, Nawanshahr</t>
  </si>
  <si>
    <t>ART-PB-PAT-01</t>
  </si>
  <si>
    <t>Pathankot</t>
  </si>
  <si>
    <t>ART-PB-PTK-01</t>
  </si>
  <si>
    <t>Patiala</t>
  </si>
  <si>
    <t>ART-PB-ROP-01</t>
  </si>
  <si>
    <t>Ropar</t>
  </si>
  <si>
    <t>FI-ART CH Ropar</t>
  </si>
  <si>
    <t>ART-PB-SGR-01</t>
  </si>
  <si>
    <t>Sangrur </t>
  </si>
  <si>
    <t>ART-PB-TNT-01</t>
  </si>
  <si>
    <t>Tarn Tara</t>
  </si>
  <si>
    <t>Tarn Taran</t>
  </si>
  <si>
    <t>ART-PO-PNY-01</t>
  </si>
  <si>
    <t>Pondicherry</t>
  </si>
  <si>
    <t>IGGGH &amp; PGI, Pondicherry</t>
  </si>
  <si>
    <t>ART-RJ-AJM-01</t>
  </si>
  <si>
    <t>Rajasthan</t>
  </si>
  <si>
    <t>Ajmer</t>
  </si>
  <si>
    <t>ART-RJ-ALW-01</t>
  </si>
  <si>
    <t>Alwar</t>
  </si>
  <si>
    <t>ART-RJ-BKN-01</t>
  </si>
  <si>
    <t>Bikaner</t>
  </si>
  <si>
    <t>ART-RJ-BLW-01</t>
  </si>
  <si>
    <t>Bhilwara</t>
  </si>
  <si>
    <t>ART-RJ-BRM-01</t>
  </si>
  <si>
    <t>Barmer</t>
  </si>
  <si>
    <t>ART-RJ-BSW-01</t>
  </si>
  <si>
    <t>Banswara</t>
  </si>
  <si>
    <t>ART-RJ-BTP-01</t>
  </si>
  <si>
    <t>Bharatpur</t>
  </si>
  <si>
    <t>ART-RJ-CHG-01</t>
  </si>
  <si>
    <t>Chittorgarh</t>
  </si>
  <si>
    <t>ART-RJ-CHR-01</t>
  </si>
  <si>
    <t>Churu</t>
  </si>
  <si>
    <t>ART-RJ-DGP-01</t>
  </si>
  <si>
    <t>Dungarpur</t>
  </si>
  <si>
    <t>ART-RJ-DGP-02</t>
  </si>
  <si>
    <t xml:space="preserve">PDDU Hospital, Sagwara, Dungarpur, Rajasthan  </t>
  </si>
  <si>
    <t xml:space="preserve">ARTC, Sagwara, Dungarpur, Rajasthan  </t>
  </si>
  <si>
    <t>ART-RJ-DHO-01</t>
  </si>
  <si>
    <t>Dholpur</t>
  </si>
  <si>
    <t>Dholpur District Hospital</t>
  </si>
  <si>
    <t>ART-RJ-HNG-01</t>
  </si>
  <si>
    <t>Hanumangarh</t>
  </si>
  <si>
    <t>ART-RJ-JDP-01</t>
  </si>
  <si>
    <t>Jodhpur</t>
  </si>
  <si>
    <t>ART-RJ-JDP-02</t>
  </si>
  <si>
    <r>
      <rPr>
        <sz val="7"/>
        <color rgb="FF000000"/>
        <rFont val="Verdana"/>
        <family val="2"/>
      </rPr>
      <t xml:space="preserve"> </t>
    </r>
    <r>
      <rPr>
        <sz val="12"/>
        <color rgb="FF000000"/>
        <rFont val="Verdana"/>
        <family val="2"/>
      </rPr>
      <t>All India Institute of Medical Sciences, Jodhpur</t>
    </r>
  </si>
  <si>
    <t xml:space="preserve"> All India Institute of Medical Sciences, Jodhpur</t>
  </si>
  <si>
    <t>ART-RJ-JHA-01</t>
  </si>
  <si>
    <t>Jhalawar</t>
  </si>
  <si>
    <t>SRG and Jhalawar Medical College</t>
  </si>
  <si>
    <t>ART-RJ-JJN-01</t>
  </si>
  <si>
    <t>Jhunjhunu</t>
  </si>
  <si>
    <t>ART-RJ-JLR-01</t>
  </si>
  <si>
    <t>Jalore</t>
  </si>
  <si>
    <t>ART-RJ-JPR-01</t>
  </si>
  <si>
    <t>Jaipur</t>
  </si>
  <si>
    <t>SMS Hospital, Jaipur</t>
  </si>
  <si>
    <t>ART-RJ-JPR-02</t>
  </si>
  <si>
    <t>NIMS Jaipur</t>
  </si>
  <si>
    <t>ART-RJ-JPR-03</t>
  </si>
  <si>
    <t>Jaipur National Institute University</t>
  </si>
  <si>
    <t>ART-RJ-JPR-04</t>
  </si>
  <si>
    <t>Mahatma Gandhi Medical College, Jaipur</t>
  </si>
  <si>
    <t>ART-RJ-KAR-01</t>
  </si>
  <si>
    <t>Karauli</t>
  </si>
  <si>
    <t>Govt.District Hospital,  Karauli</t>
  </si>
  <si>
    <t>ART-RJ-KTA-01</t>
  </si>
  <si>
    <t>Kota</t>
  </si>
  <si>
    <t>ART-RJ-NGR-01</t>
  </si>
  <si>
    <t>Nagaur</t>
  </si>
  <si>
    <t>ART-RJ-PLI-01</t>
  </si>
  <si>
    <t>Pali</t>
  </si>
  <si>
    <t>ART-RJ-RSD-01</t>
  </si>
  <si>
    <t>Rajsamand</t>
  </si>
  <si>
    <t>R K Hospital, Rajsamand</t>
  </si>
  <si>
    <t>ART-RJ-RSD-02</t>
  </si>
  <si>
    <t>AIIMSRC, Rajsamand</t>
  </si>
  <si>
    <t>ART-RJ-SGN-01</t>
  </si>
  <si>
    <t>Sri Ganga Nagar</t>
  </si>
  <si>
    <t>ART-RJ-SKR-01</t>
  </si>
  <si>
    <t>Sikar</t>
  </si>
  <si>
    <t>ART-RJ-SRH-01</t>
  </si>
  <si>
    <t>Sirohi</t>
  </si>
  <si>
    <t>ART-RJ-TON-01</t>
  </si>
  <si>
    <t>Tonk</t>
  </si>
  <si>
    <t>SADAT HOSPITAL , Tonk, Rajasthan</t>
  </si>
  <si>
    <t>ART-RJ-UDP-01</t>
  </si>
  <si>
    <t>Udaipur</t>
  </si>
  <si>
    <t>MB Hospital, Udaipur</t>
  </si>
  <si>
    <t>ART-RJ-UDP-02</t>
  </si>
  <si>
    <t>Pacific Institute of Medical Sciences, Umarda</t>
  </si>
  <si>
    <t>ART-RJ-UDP-03</t>
  </si>
  <si>
    <t>AIIMS, Udaipur</t>
  </si>
  <si>
    <t>ART-RJ-UDP-04</t>
  </si>
  <si>
    <t>GMCH, Udaipur</t>
  </si>
  <si>
    <t>ART-SI-ESI-01</t>
  </si>
  <si>
    <t>Sikkim</t>
  </si>
  <si>
    <t>East Sikkim</t>
  </si>
  <si>
    <t>ART Plus Centre,STNM Hospital, Gangtok</t>
  </si>
  <si>
    <t>ART-TE-ADB-01</t>
  </si>
  <si>
    <t>Telangana</t>
  </si>
  <si>
    <t>Adilabad</t>
  </si>
  <si>
    <t>ART-TE-HYD-01</t>
  </si>
  <si>
    <t>Hyderabad</t>
  </si>
  <si>
    <t>Chest Hyd</t>
  </si>
  <si>
    <t>ART-TE-HYD-02</t>
  </si>
  <si>
    <t>Gandhi</t>
  </si>
  <si>
    <t>ART-TE-HYD-03</t>
  </si>
  <si>
    <t>King Koti</t>
  </si>
  <si>
    <t>ART-TE-HYD-04</t>
  </si>
  <si>
    <t>Niloufer</t>
  </si>
  <si>
    <t>ART-TE-HYD-05</t>
  </si>
  <si>
    <t>Osmania</t>
  </si>
  <si>
    <t>ART-TE-HYD-06</t>
  </si>
  <si>
    <t>Apollo Institute</t>
  </si>
  <si>
    <t>ART-TE-HYD-07</t>
  </si>
  <si>
    <t> MALLA REDDY MEDICAL COLLEGE FOR WOMEN</t>
  </si>
  <si>
    <t>ART-TE-HYD-08</t>
  </si>
  <si>
    <t>Kamineni Academy of Medical Sciences &amp; Research Center, Hyderabad</t>
  </si>
  <si>
    <t>Nalgonda Road near Andhra Bank Suryodaya Colony Bahadurguda, LB Nagar, Hyderabad, Telangana 500068</t>
  </si>
  <si>
    <t>ART-TE-KMM-01</t>
  </si>
  <si>
    <t>Khammam</t>
  </si>
  <si>
    <t>ART-TE-KMM-02</t>
  </si>
  <si>
    <t>Bhadrachalam</t>
  </si>
  <si>
    <t>ART-TE-KMR-01</t>
  </si>
  <si>
    <t>Karimnagar</t>
  </si>
  <si>
    <t>ART-TE-KMR-02</t>
  </si>
  <si>
    <t>Ramagundam</t>
  </si>
  <si>
    <t>ART-TE-KMR-03</t>
  </si>
  <si>
    <t>Jagityal</t>
  </si>
  <si>
    <t>ART-TE-MBR-01</t>
  </si>
  <si>
    <t>Mahabubnagar</t>
  </si>
  <si>
    <t>Mahbubnagar</t>
  </si>
  <si>
    <t>ART-TE-MBR-02</t>
  </si>
  <si>
    <t>S V S Medical College, Mahabubnagar</t>
  </si>
  <si>
    <t>Hyderabad Rd, Yenugonda, Mahabub Nagar, Andhra Pradesh 509001</t>
  </si>
  <si>
    <t>ART-TE-MDK-01</t>
  </si>
  <si>
    <t>Medak</t>
  </si>
  <si>
    <t>Sangareddy</t>
  </si>
  <si>
    <t>ART-TE-MDK-02</t>
  </si>
  <si>
    <t>Siddipet</t>
  </si>
  <si>
    <t>ART-TE-NGD-01</t>
  </si>
  <si>
    <t>Nalgonda</t>
  </si>
  <si>
    <t>ART-TE-NGD-02</t>
  </si>
  <si>
    <t>Suryapet</t>
  </si>
  <si>
    <t>ART-TE-NZD-01</t>
  </si>
  <si>
    <t>Nizamabad</t>
  </si>
  <si>
    <t>ART-TE-NZD-02</t>
  </si>
  <si>
    <t>Kama Reddy</t>
  </si>
  <si>
    <t>ART-TE-NZD-03</t>
  </si>
  <si>
    <t>Banswada</t>
  </si>
  <si>
    <t>ART-TE-RGY-01</t>
  </si>
  <si>
    <t>Rangareddy</t>
  </si>
  <si>
    <t>Tandur</t>
  </si>
  <si>
    <t>ART-TE-SID-01</t>
  </si>
  <si>
    <t xml:space="preserve"> RVM Institute of Medical Sciences and Research Centre, Siddipet Dist.</t>
  </si>
  <si>
    <t>ART-TE-WRL-01</t>
  </si>
  <si>
    <t>Warangal</t>
  </si>
  <si>
    <t>ART-TE-WRL-02</t>
  </si>
  <si>
    <t>Janagon</t>
  </si>
  <si>
    <t>ART-TN-ARY-01</t>
  </si>
  <si>
    <t>Tamil Nadu</t>
  </si>
  <si>
    <t>Ariyalur</t>
  </si>
  <si>
    <t>Jayamkondam ART Center</t>
  </si>
  <si>
    <t>ART-TN-CBE-01</t>
  </si>
  <si>
    <t>Coimbatore</t>
  </si>
  <si>
    <t>Coimbatore ART Centre</t>
  </si>
  <si>
    <t>ART-TN-CBE-02</t>
  </si>
  <si>
    <t>Pollachi ART centre</t>
  </si>
  <si>
    <t>ART-TN-CHE-01</t>
  </si>
  <si>
    <t>Chengalpattu</t>
  </si>
  <si>
    <t>Chettinad hospital and Research Institute, Chengalpattu</t>
  </si>
  <si>
    <t>ART-TN-CHE-02</t>
  </si>
  <si>
    <t>SRM,Chengalpattu</t>
  </si>
  <si>
    <t>ART-TN-CHE-03</t>
  </si>
  <si>
    <t>Karpaga Vinayaga Institute of Medical Science &amp; Research, Chengalpattu</t>
  </si>
  <si>
    <t>ART-TN-CNI-01</t>
  </si>
  <si>
    <t>Chennai</t>
  </si>
  <si>
    <t>Rajiv Gandhi Government General Hospital, (MMC) ARTC</t>
  </si>
  <si>
    <t>ART-TN-CNI-02</t>
  </si>
  <si>
    <t>Govt.Kilpauk Medical College &amp; Hospital, ART Centre</t>
  </si>
  <si>
    <t>ART-TN-CNI-03</t>
  </si>
  <si>
    <t>Institute of Obstetrics and Gynecology &amp; Govt. Hospital for Women and Children, ART Centre</t>
  </si>
  <si>
    <t>ART-TN-CNI-04</t>
  </si>
  <si>
    <t>The Regional Paediatric Centre, Institute of Child Health &amp; Hospital for Children, (ICH)</t>
  </si>
  <si>
    <t>ART-TN-CNI-05</t>
  </si>
  <si>
    <t>Stantely Medical College Hospital ARTC</t>
  </si>
  <si>
    <t>ART-TN-CNI-06</t>
  </si>
  <si>
    <t>Sree Balaji Medical College and Hospital, Chennai</t>
  </si>
  <si>
    <t>ART-TN-CNI-07</t>
  </si>
  <si>
    <t>Sri Ramachandra Medical College</t>
  </si>
  <si>
    <t>Sri Ramachandra Institute of Higher Education and Research (Deemed to be University),
No.1 Ramachandra Nagar
Porur, Chennai - 600 116
Tamil Nadu, India.</t>
  </si>
  <si>
    <t>ART-TN-CNI-08</t>
  </si>
  <si>
    <t>Government Medical College, Omanthurar Government Estate</t>
  </si>
  <si>
    <t>169, Wallahjah Rd, Police Quarters, Triplicane, Chennai, Tamil Nadu 600002</t>
  </si>
  <si>
    <t>ART-TN-CNI-09</t>
  </si>
  <si>
    <t>ACS Medical College and Hospital</t>
  </si>
  <si>
    <t>Poonamallee High Rd, Velappanchavadi, Chennai, Tamil Nadu 600077</t>
  </si>
  <si>
    <t>ART-TN-CNI-10</t>
  </si>
  <si>
    <t>ESI Medical College and Hospital</t>
  </si>
  <si>
    <t>ESIC MEDICAL COLLEGE and HOSPITAL, Ashok Pillar Road,K.K.Nagar, Chennai – 600 078</t>
  </si>
  <si>
    <t>ART-TN-CUD-01</t>
  </si>
  <si>
    <t>Cuddalore</t>
  </si>
  <si>
    <t>Cuddalore-ARTC</t>
  </si>
  <si>
    <t>ART-TN-CUD-02</t>
  </si>
  <si>
    <t>Virudhachalam-ARTC</t>
  </si>
  <si>
    <t>ART-TN-CUD-03</t>
  </si>
  <si>
    <t>Govt. Cuddalore Medical College</t>
  </si>
  <si>
    <t>Annamalai Nagar, Chidambaram, Tamil Nadu 608002</t>
  </si>
  <si>
    <t>ART-TN-DGL-01</t>
  </si>
  <si>
    <t>Dindigul</t>
  </si>
  <si>
    <t>Dindigul ARTC</t>
  </si>
  <si>
    <t>ART-TN-DGL-02</t>
  </si>
  <si>
    <t>Palani ART Centre</t>
  </si>
  <si>
    <t>ART-TN-DPI-01</t>
  </si>
  <si>
    <t>Dharmapuri</t>
  </si>
  <si>
    <t>Dharmapuri ARTC</t>
  </si>
  <si>
    <t>ART-TN-DPI-02</t>
  </si>
  <si>
    <t>Harur GH, Dharmapuri District</t>
  </si>
  <si>
    <t>ART-TN-ERD-01</t>
  </si>
  <si>
    <t>Erode</t>
  </si>
  <si>
    <t>Erode ARTC</t>
  </si>
  <si>
    <t>ART-TN-ERD-02</t>
  </si>
  <si>
    <t> Govt. Erode Medical College &amp; Hospital,</t>
  </si>
  <si>
    <t>Nh 47, Perundurai Saniatorium, Perundurai, Tamil Nadu 638053.</t>
  </si>
  <si>
    <t>ART-TN-KKM-01</t>
  </si>
  <si>
    <t>Kanniyakumari</t>
  </si>
  <si>
    <t>Kanyakumari ART centre</t>
  </si>
  <si>
    <t>ART-TN-KKM-02</t>
  </si>
  <si>
    <t>Sree Mookambika Institute of Medical Sciences, Kanyakumari, Dist.</t>
  </si>
  <si>
    <t>Padanilam, Kulasekharam, Tamil Nadu 629161</t>
  </si>
  <si>
    <t>ART-TN-KKR-01</t>
  </si>
  <si>
    <t>Karur</t>
  </si>
  <si>
    <t>Karur ARTC</t>
  </si>
  <si>
    <t>KARUR ARTC</t>
  </si>
  <si>
    <t>ART-TN-KPM-01</t>
  </si>
  <si>
    <t>Kancheepuram</t>
  </si>
  <si>
    <t>Chengalpattu ARTC</t>
  </si>
  <si>
    <t>ART-TN-KPM-02</t>
  </si>
  <si>
    <t>GHTM - ARTC
Centre of Excellence</t>
  </si>
  <si>
    <t>GHTM - ARTCENTRE OF EXCELLENCE</t>
  </si>
  <si>
    <t>ART-TN-KPM-03</t>
  </si>
  <si>
    <t>Saveetha Medical College &amp; Hospital</t>
  </si>
  <si>
    <t>Saveetha Nagar, Thandalam, Chennai Bengaluru, NH 48, Chennai, Tamil Nadu 602105</t>
  </si>
  <si>
    <t>ART-TN-KPM-04</t>
  </si>
  <si>
    <t>Meenakshi Hospital</t>
  </si>
  <si>
    <t>ART-TN-KRG-01</t>
  </si>
  <si>
    <t>Krishnagiri</t>
  </si>
  <si>
    <t>Krishnagiri ARTC</t>
  </si>
  <si>
    <t>ART-TN-KRG-02</t>
  </si>
  <si>
    <t>Hosur ARTC</t>
  </si>
  <si>
    <t>ART-TN-KRG-03</t>
  </si>
  <si>
    <t>St. Peter's Medical College and Research Institute, Hosur, Dist. Krishnagiri</t>
  </si>
  <si>
    <t>Dr MGR Nagar, Near AERI Campus, Opp SIPCOT –II,
Hosur – 635130, Krishnagiri District</t>
  </si>
  <si>
    <t>ART-TN-MDU-01</t>
  </si>
  <si>
    <t>Madurai</t>
  </si>
  <si>
    <t>GRH, ART centre,Madurai</t>
  </si>
  <si>
    <t>ART-TN-MDU-02</t>
  </si>
  <si>
    <t>Melur, ART Centre, Madurai DT</t>
  </si>
  <si>
    <t>ART-TN-MDU-03</t>
  </si>
  <si>
    <t>Thirumangalam Art Centre</t>
  </si>
  <si>
    <t>ART-TN-MDU-04</t>
  </si>
  <si>
    <t>Velammal , Medical College, Madura</t>
  </si>
  <si>
    <t>Chinthamani, Tamil Nadu 625009</t>
  </si>
  <si>
    <t>ART-TN-NAG-01</t>
  </si>
  <si>
    <t>Nagapattinam</t>
  </si>
  <si>
    <t>Nagapattinam ART Centre</t>
  </si>
  <si>
    <t>ART-TN-NAM-01</t>
  </si>
  <si>
    <t>Namakkal</t>
  </si>
  <si>
    <t>Namakkal ARTC</t>
  </si>
  <si>
    <t>ART-TN-NAM-02</t>
  </si>
  <si>
    <t>Thiruchengode ARTC</t>
  </si>
  <si>
    <t>Thiruchengode ART</t>
  </si>
  <si>
    <t>ART-TN-NAM-03</t>
  </si>
  <si>
    <t>Rasipuram GH, Namakkal District</t>
  </si>
  <si>
    <t>ART-TN-PBR-01</t>
  </si>
  <si>
    <t>Perambalur</t>
  </si>
  <si>
    <t>Perambalur ARTC</t>
  </si>
  <si>
    <t>ART-TN-PBR-02</t>
  </si>
  <si>
    <t>Dhanalakshmi Srinivasan and Medical College</t>
  </si>
  <si>
    <t>Keelakanavai - Siruvachur Rd, Tamil Nadu 621113</t>
  </si>
  <si>
    <t>ART-TN-PDK-01</t>
  </si>
  <si>
    <t>Pudukkottai</t>
  </si>
  <si>
    <t>Pudukottai ARTC</t>
  </si>
  <si>
    <t>ART-TN-RMP-01</t>
  </si>
  <si>
    <t>Ramanathapuram</t>
  </si>
  <si>
    <t xml:space="preserve">Ramanathapuram ART Centre
</t>
  </si>
  <si>
    <t>ART-TN-SLM-01</t>
  </si>
  <si>
    <t>Salem</t>
  </si>
  <si>
    <t>Salem ARTC, Salem Dist.</t>
  </si>
  <si>
    <t>ART-TN-SLM-02</t>
  </si>
  <si>
    <t>Attur , ART Centre, Salem Dist.</t>
  </si>
  <si>
    <t>ART-TN-SLM-03</t>
  </si>
  <si>
    <t>OMALUR ARTC, Salem Dist.</t>
  </si>
  <si>
    <t>ART-TN-SVG-01</t>
  </si>
  <si>
    <t>Sivagangai</t>
  </si>
  <si>
    <t>Sivagangai ART Centre</t>
  </si>
  <si>
    <t>ART-TN-TIR-01</t>
  </si>
  <si>
    <t>Tirupur</t>
  </si>
  <si>
    <t>Tirupur ARTC</t>
  </si>
  <si>
    <t>ART-TN-TLR-01</t>
  </si>
  <si>
    <t>Thiruvallur</t>
  </si>
  <si>
    <t>Thiruvallur ARTC</t>
  </si>
  <si>
    <t>ART-TN-TLR-02</t>
  </si>
  <si>
    <t>Panimalar Medical College</t>
  </si>
  <si>
    <t>ART-TN-TNI-01</t>
  </si>
  <si>
    <t>Theni</t>
  </si>
  <si>
    <t>THENI Art Centre</t>
  </si>
  <si>
    <t>ART-TN-TNI-02</t>
  </si>
  <si>
    <t>CUMBUM ART Centre</t>
  </si>
  <si>
    <t>ART-TN-TNJ-01</t>
  </si>
  <si>
    <t>Thanjavur</t>
  </si>
  <si>
    <t>Thanjavur ARTC</t>
  </si>
  <si>
    <t>ART-TN-TNJ-02</t>
  </si>
  <si>
    <t>Kumbakonam ART Centre </t>
  </si>
  <si>
    <t>ART-TN-TNL-01</t>
  </si>
  <si>
    <t>The Nilgiris</t>
  </si>
  <si>
    <t>Ooty ART Centre</t>
  </si>
  <si>
    <t>ART-TN-TNV-01</t>
  </si>
  <si>
    <t>Tirunelveli</t>
  </si>
  <si>
    <t>Tirunelveli ARTC</t>
  </si>
  <si>
    <t>ART-TN-TNV-02</t>
  </si>
  <si>
    <t>Tenkasi HQH, Tirunelveli District</t>
  </si>
  <si>
    <t>ART-TN-TRY-01</t>
  </si>
  <si>
    <t>Trichy</t>
  </si>
  <si>
    <t>Trichy ART Centre,</t>
  </si>
  <si>
    <t>ART-TN-TRY-02</t>
  </si>
  <si>
    <t xml:space="preserve">Manaparai ART Centre,
</t>
  </si>
  <si>
    <t>ART-TN-TRY-03</t>
  </si>
  <si>
    <t>SRM Medical College, Trichy</t>
  </si>
  <si>
    <t>ART-TN-TTC-01</t>
  </si>
  <si>
    <t>Toothukudi</t>
  </si>
  <si>
    <t>Toothukudi ARTC</t>
  </si>
  <si>
    <t>ART-TN-TVM-01</t>
  </si>
  <si>
    <t>Tiruvanamalai</t>
  </si>
  <si>
    <t>Tiruvannamalai ARTC</t>
  </si>
  <si>
    <t>ART-TN-TVR-01</t>
  </si>
  <si>
    <t>Thiruvarur</t>
  </si>
  <si>
    <t>Tiruvarur</t>
  </si>
  <si>
    <t>ART-TN-VLR-01</t>
  </si>
  <si>
    <t>Vellore</t>
  </si>
  <si>
    <t>Vellore ARTC</t>
  </si>
  <si>
    <t>ART-TN-VLR-02</t>
  </si>
  <si>
    <t xml:space="preserve">Tirupattur ART Centre
</t>
  </si>
  <si>
    <t>ART-TN-VLR-03</t>
  </si>
  <si>
    <t>CMC, Vellore</t>
  </si>
  <si>
    <t>ART-TN-VPM-01</t>
  </si>
  <si>
    <t>Villupuram</t>
  </si>
  <si>
    <t>Villupuram ART Center</t>
  </si>
  <si>
    <t>ART-TN-VPM-02</t>
  </si>
  <si>
    <t>Kallakurichi ARTC</t>
  </si>
  <si>
    <t>ART-TN-VRD-01</t>
  </si>
  <si>
    <t>Virudhunagar</t>
  </si>
  <si>
    <t xml:space="preserve">Virudhunagar ART Centre 
</t>
  </si>
  <si>
    <t>ART-TR-DHL-01</t>
  </si>
  <si>
    <t>Tripura</t>
  </si>
  <si>
    <t>Dhalai</t>
  </si>
  <si>
    <t>Kulai hospital</t>
  </si>
  <si>
    <t>ART-TR-DHR-01</t>
  </si>
  <si>
    <t>Dharmanagar</t>
  </si>
  <si>
    <t>District Hospital North Tripura Dharmanagar</t>
  </si>
  <si>
    <t>ART-TR-WES-01</t>
  </si>
  <si>
    <t>AGMC &amp; GBP Hospital</t>
  </si>
  <si>
    <t>ART-UP-ABN-01</t>
  </si>
  <si>
    <t>Uttar Pradesh</t>
  </si>
  <si>
    <t>Ambedkar Nagar</t>
  </si>
  <si>
    <t>Mahatma Jyotibha Phule (MJP) Combined District Hospital, Ambedkar Nagar</t>
  </si>
  <si>
    <t>ART-UP-AGR-01</t>
  </si>
  <si>
    <t>Agra</t>
  </si>
  <si>
    <t>SNMC Agra</t>
  </si>
  <si>
    <t>ART-UP-AGR-02</t>
  </si>
  <si>
    <t>F.H. Medical College &amp; Hospital, Etmadpur, Dist Agra</t>
  </si>
  <si>
    <t>NH-2, Near Railway Over Bridge, Etmadpur, Agra, Uttar Pradesh 283203</t>
  </si>
  <si>
    <t>ART-UP-AHB-01</t>
  </si>
  <si>
    <t>Prayagraj</t>
  </si>
  <si>
    <t>MLN Prayagraj</t>
  </si>
  <si>
    <t>ART-UP-ALG-01</t>
  </si>
  <si>
    <t>Aligarh</t>
  </si>
  <si>
    <t>JLNMC Aligarh</t>
  </si>
  <si>
    <t>ART-UP-AZG-01</t>
  </si>
  <si>
    <t>Azamgarh</t>
  </si>
  <si>
    <t>DH Azamgarh</t>
  </si>
  <si>
    <t>ART-UP-BAL-01</t>
  </si>
  <si>
    <t>Ballia</t>
  </si>
  <si>
    <t>DH Ballia</t>
  </si>
  <si>
    <t>ART-UP-BJR-01</t>
  </si>
  <si>
    <t>Bijnor</t>
  </si>
  <si>
    <t>DH Bijnor</t>
  </si>
  <si>
    <t>ART-UP-BNA-01</t>
  </si>
  <si>
    <t>Banda</t>
  </si>
  <si>
    <t>DH Banda</t>
  </si>
  <si>
    <t>ART-UP-BNA-02</t>
  </si>
  <si>
    <t>Government Allopathic Medical College, Banda</t>
  </si>
  <si>
    <t>ART-UP-BRB-01</t>
  </si>
  <si>
    <t>Barabanki</t>
  </si>
  <si>
    <t>Hind Institute of Medical Sciences, Safedabad, Dist Barbanki</t>
  </si>
  <si>
    <t>Safedabad, Barabanki Road, Near Canal, Lucknow Metro, Uttar Pradesh 225003</t>
  </si>
  <si>
    <t>ART-UP-BRC-01</t>
  </si>
  <si>
    <t>Behraich</t>
  </si>
  <si>
    <t>DH  Behraich</t>
  </si>
  <si>
    <t>ART-UP-BRL-01</t>
  </si>
  <si>
    <t>Bareilly</t>
  </si>
  <si>
    <t>DH, Bareilly</t>
  </si>
  <si>
    <t>ART-UP-BRL-02</t>
  </si>
  <si>
    <t>SRMS Institute of Medical Sciences, Bareilly</t>
  </si>
  <si>
    <t>ART-UP-BRL-03</t>
  </si>
  <si>
    <t>Rohilkhand Medical College &amp; Hospital, Bareilly</t>
  </si>
  <si>
    <t>Pilibhit Bye Pass Road, Bareilly, Uttar Pradesh 243006</t>
  </si>
  <si>
    <t>ART-UP-BRP-01</t>
  </si>
  <si>
    <t>Balrampur</t>
  </si>
  <si>
    <t>DH Balrampur</t>
  </si>
  <si>
    <t>ART-UP-BST-01</t>
  </si>
  <si>
    <t>Basti</t>
  </si>
  <si>
    <t>DH, Basti</t>
  </si>
  <si>
    <t>ART-UP-BUL-01</t>
  </si>
  <si>
    <t xml:space="preserve">Bulandshar </t>
  </si>
  <si>
    <t xml:space="preserve">Babu Banrasi Das (BBD) Government District Hospital, Bulandshar </t>
  </si>
  <si>
    <t>ART-UP-CHI-01</t>
  </si>
  <si>
    <t>Chitrakoot</t>
  </si>
  <si>
    <t>DH Chitrakoot</t>
  </si>
  <si>
    <t>ART-UP-CHL-01</t>
  </si>
  <si>
    <t>Chandauli</t>
  </si>
  <si>
    <t>DH Chandauli</t>
  </si>
  <si>
    <t>ART-UP-DOR-01</t>
  </si>
  <si>
    <t>Deoria</t>
  </si>
  <si>
    <t>DH DEORIA</t>
  </si>
  <si>
    <t>ART-UP-ETA-01</t>
  </si>
  <si>
    <t>Etah</t>
  </si>
  <si>
    <t>DH Etah</t>
  </si>
  <si>
    <t>ART-UP-ETW-01</t>
  </si>
  <si>
    <t>Etawah</t>
  </si>
  <si>
    <t>RIMSR Etawah</t>
  </si>
  <si>
    <t>ART-UP-FHP-01</t>
  </si>
  <si>
    <t>Fatehpur</t>
  </si>
  <si>
    <t>District Hospital, Fatehpur</t>
  </si>
  <si>
    <t>ART-UP-FRB-01</t>
  </si>
  <si>
    <t>Firozabad</t>
  </si>
  <si>
    <t>SNM District Hospital, Firozabad</t>
  </si>
  <si>
    <t>ART-UP-FZB-01</t>
  </si>
  <si>
    <t>Faizabad</t>
  </si>
  <si>
    <t>DH, Faizabad</t>
  </si>
  <si>
    <t>ART-UP-GBN-01</t>
  </si>
  <si>
    <t>Gautambudh Nagar</t>
  </si>
  <si>
    <t xml:space="preserve">DH Gautambudh Nagar </t>
  </si>
  <si>
    <t>ART-UP-GND-01</t>
  </si>
  <si>
    <t>Gonda</t>
  </si>
  <si>
    <t>DH Gonda</t>
  </si>
  <si>
    <t>ART-UP-GRP-01</t>
  </si>
  <si>
    <t>Gorakhpur</t>
  </si>
  <si>
    <t>BRD Medical College, Gorakhpur</t>
  </si>
  <si>
    <t>ART-UP-GZA-01</t>
  </si>
  <si>
    <t>Ghaziabad</t>
  </si>
  <si>
    <t>DH Ghaziabad</t>
  </si>
  <si>
    <t>ART-UP-GZP-01</t>
  </si>
  <si>
    <t>Ghazipur</t>
  </si>
  <si>
    <t>DH Ghazipur</t>
  </si>
  <si>
    <t>MVASMC Ghazipur</t>
  </si>
  <si>
    <t>ART-UP-HAP-01</t>
  </si>
  <si>
    <t>Hapur</t>
  </si>
  <si>
    <t>Saraswathi Institute of Medical Sciences, Hapur</t>
  </si>
  <si>
    <t>ART-UP-HAP-02</t>
  </si>
  <si>
    <t>G.S. Medical college &amp; Hospital, Hapur</t>
  </si>
  <si>
    <t>G.S Medical College &amp; Hospital, Pilkhuwa, Hapur-245304. NH-24, Pilkhuwa, Distt- Hapur (U.P.)-245304</t>
  </si>
  <si>
    <t>ART-UP-JLN-01</t>
  </si>
  <si>
    <t>Jalaun</t>
  </si>
  <si>
    <t>DH Jalaun</t>
  </si>
  <si>
    <t>DH JALAUN</t>
  </si>
  <si>
    <t>ART-UP-JNP-01</t>
  </si>
  <si>
    <t>Jaunpur</t>
  </si>
  <si>
    <t>DH Jaunpur</t>
  </si>
  <si>
    <t>ART-UP-JNS-01</t>
  </si>
  <si>
    <t>Jhansi</t>
  </si>
  <si>
    <t>MLB Jhansi</t>
  </si>
  <si>
    <t>ART-UP-KND-01</t>
  </si>
  <si>
    <t>Kanpur Dehat</t>
  </si>
  <si>
    <t xml:space="preserve">DH Kanpur Dehat </t>
  </si>
  <si>
    <t>DH Kanpur Dehat</t>
  </si>
  <si>
    <t>ART-UP-KPN-01</t>
  </si>
  <si>
    <t>Kanpur</t>
  </si>
  <si>
    <t>GSVM Kanpur</t>
  </si>
  <si>
    <t>ART-UP-KSN-01</t>
  </si>
  <si>
    <t>Kushinagar</t>
  </si>
  <si>
    <t>DH Kushinagar</t>
  </si>
  <si>
    <t>DH KUSHINAGAR</t>
  </si>
  <si>
    <t>ART-UP-LNO-01</t>
  </si>
  <si>
    <t>Lucknow</t>
  </si>
  <si>
    <t>KGMU, Lucknow</t>
  </si>
  <si>
    <t>ART-UP-LNO-02</t>
  </si>
  <si>
    <t>Dr. Ram Manohar Lohia Combined Hospital, Gomtinagar, Lucknow, U.P</t>
  </si>
  <si>
    <t>ART-UP-LNO-03</t>
  </si>
  <si>
    <t>Prasad Institute of Medical Sciences, Lucknow</t>
  </si>
  <si>
    <t>Sarai Shahzadi, Banthara, Kanpur Road, Lucknow 226401</t>
  </si>
  <si>
    <t>ART-UP-LNO-04</t>
  </si>
  <si>
    <t>Career Institute of Medical Sciences &amp; Hospital, Lucknow</t>
  </si>
  <si>
    <t>IIM Road, Ghaila, Lucknow,Pin -226013</t>
  </si>
  <si>
    <t>ART-UP-MAU-01</t>
  </si>
  <si>
    <t>Mau</t>
  </si>
  <si>
    <t>ART-UP-MDB-01</t>
  </si>
  <si>
    <t>Moradabad</t>
  </si>
  <si>
    <t>ART-UP-MET-01</t>
  </si>
  <si>
    <t>Meerut</t>
  </si>
  <si>
    <t>LLRM Medical College</t>
  </si>
  <si>
    <t>ART-UP-MET-02</t>
  </si>
  <si>
    <t>Subharti Medical College, Meerut</t>
  </si>
  <si>
    <t>ART-UP-MET-03</t>
  </si>
  <si>
    <t>National Capital Region Institute of Medical Science, Meerut</t>
  </si>
  <si>
    <t>ART-UP-MHR-01</t>
  </si>
  <si>
    <t>Maharajganj</t>
  </si>
  <si>
    <t>DH Maharajganj</t>
  </si>
  <si>
    <t>District Combined Hospital Maharajganj Phrenda road Maharajganj-273303</t>
  </si>
  <si>
    <t>ART-UP-MTR-01</t>
  </si>
  <si>
    <t>Mathura</t>
  </si>
  <si>
    <t>DH Mathura</t>
  </si>
  <si>
    <t>Near Holigate, Agra Road Mathura-281001</t>
  </si>
  <si>
    <t>ART-UP-MZN-01</t>
  </si>
  <si>
    <t>Muzaffar Nagar</t>
  </si>
  <si>
    <t>DH Muzaffar Nagar</t>
  </si>
  <si>
    <t>District Hospital, Muzaffar Naagr</t>
  </si>
  <si>
    <t>ART-UP-PTR-01</t>
  </si>
  <si>
    <t>Pratapgarh</t>
  </si>
  <si>
    <t>DH Pratapgarh</t>
  </si>
  <si>
    <t>District Male Hospital Pratapgarh Kacuhry Road Pin 230001</t>
  </si>
  <si>
    <t>ART-UP-RAB-01</t>
  </si>
  <si>
    <t>Raebareily</t>
  </si>
  <si>
    <t>ART Centre RANA BENI MADHAV SINGH, District Hospital Raebareli-229001</t>
  </si>
  <si>
    <t>ART-UP-RAM-01</t>
  </si>
  <si>
    <t>Rampur</t>
  </si>
  <si>
    <t>DH Rampur</t>
  </si>
  <si>
    <t>District Hospital Rampur, Uttar Pradesh 244901</t>
  </si>
  <si>
    <t>ART-UP-SBA-01</t>
  </si>
  <si>
    <t>Sonebhadra</t>
  </si>
  <si>
    <t>District Combined Hospital Sonebhadra</t>
  </si>
  <si>
    <t>SH 5A, Bhandar Khurd, Uttar Pradesh 231216</t>
  </si>
  <si>
    <t>ART-UP-SDN-01</t>
  </si>
  <si>
    <t>Siddhart Nagar</t>
  </si>
  <si>
    <t>DH Siddhart Nagar</t>
  </si>
  <si>
    <t>ART Centre Joint Hospital Siddharthnagar (272207)</t>
  </si>
  <si>
    <t>ART-UP-SHP-01</t>
  </si>
  <si>
    <t>Saharanpur</t>
  </si>
  <si>
    <t>DH Saharanpur</t>
  </si>
  <si>
    <t>S.B.D District Hospital-247001</t>
  </si>
  <si>
    <t>ART-UP-SJP-01</t>
  </si>
  <si>
    <t>Shahjahanpur</t>
  </si>
  <si>
    <t>Varun Arjun Medical College &amp; Rohilkhand Hospital, Banthra, Dist Shahjahanpur</t>
  </si>
  <si>
    <t>Lucknow Rd, Village Banthara, District Shahjahanpur, Uttar Pradesh 242307</t>
  </si>
  <si>
    <t>ART-UP-SKN-01</t>
  </si>
  <si>
    <t>Sant Kabir Nagar</t>
  </si>
  <si>
    <t>Combined District Hospital,Sant Kabir Nagar</t>
  </si>
  <si>
    <t>Bankatiya, SH 88, Utrawal, Uttar Pradesh 272175</t>
  </si>
  <si>
    <t>ART-UP-SLP-01</t>
  </si>
  <si>
    <t>Sultanpur</t>
  </si>
  <si>
    <t>DH Sultanpur</t>
  </si>
  <si>
    <t>District Male Hospital Sultanpur, Main Road 228001</t>
  </si>
  <si>
    <t>ART-UP-SRN-01</t>
  </si>
  <si>
    <t>Bhadohi</t>
  </si>
  <si>
    <t>Maharaja Chet Singh District Hospital, Bhadohi</t>
  </si>
  <si>
    <t>ART Center New OPD Department First Floor  Maharaja Chet Singh District Hospital, S.R.N.  Bhadohi Uttar Pradesh 221304</t>
  </si>
  <si>
    <t>ART-UP-UNO-01</t>
  </si>
  <si>
    <t>Unnao</t>
  </si>
  <si>
    <t>Uma Shankar District Hospital, Unnao</t>
  </si>
  <si>
    <t>Unnao - Raebareli Rd, Hiran Nagar, Unnao, Uttar Pradesh 209801</t>
  </si>
  <si>
    <t>ART-UP-VRN-01</t>
  </si>
  <si>
    <t>Varanasi</t>
  </si>
  <si>
    <t>IMS BHU Varanasi</t>
  </si>
  <si>
    <t>ART Centre, Dept. of Medicine, Institute of Medical Sciences, BHU, Varanasi,  221005</t>
  </si>
  <si>
    <t>ART-UP-VRN-02</t>
  </si>
  <si>
    <t>PDDU Hospital Varanasi</t>
  </si>
  <si>
    <t>ART Centre Pt. Deen Dayal Upadhyay Govt Hospital, Pandeypur,  Varanasi</t>
  </si>
  <si>
    <t>ART-UT-CHA-01</t>
  </si>
  <si>
    <t>Uttarakhand</t>
  </si>
  <si>
    <t>Chamoli</t>
  </si>
  <si>
    <t>Sub District Hospital, karanprayag</t>
  </si>
  <si>
    <t>NH109, near Post office, Karnaprayag, Uttarakhand 246429</t>
  </si>
  <si>
    <t>ART-UT-DDN-01</t>
  </si>
  <si>
    <t>Dehradun</t>
  </si>
  <si>
    <t>ARTC, 
Doon Hospital, Dehradun</t>
  </si>
  <si>
    <t>Room No. 102, Second Floor, New OPD Building, Doon Hospital, Dehradun-248001</t>
  </si>
  <si>
    <t>ART-UT-DDN-02</t>
  </si>
  <si>
    <t>AIIMS, Rishikesh (Government Medical College)</t>
  </si>
  <si>
    <t>Virbhadra Road Shivaji Nagar, near Barrage, Sturida Colony, Rishikesh, Uttarakhand 249203</t>
  </si>
  <si>
    <t>ART-UT-DDN-03</t>
  </si>
  <si>
    <t>Himalayan Institute of Medical Sciences</t>
  </si>
  <si>
    <t>Swami Ram Nagar Jolly Grant,, Dehradun, 248016</t>
  </si>
  <si>
    <t>ART-UT-DDN-04</t>
  </si>
  <si>
    <t>Sri Mahant Indresh Medical College</t>
  </si>
  <si>
    <t>Kedarpur Village Rd, Industrial Area, Govt.Industrial Estate, Patel Nagar, Dehradun, Uttarakhand 248001</t>
  </si>
  <si>
    <t>ART-UT-DDN-05</t>
  </si>
  <si>
    <t>Dr. K.K.B.M. Subharti Hospital &amp; Medical College, Dehradun (Uttarakhand).</t>
  </si>
  <si>
    <t>Subhartipuram, Phaze 2, NH 72 Jhajra, Chakrata Rd, Dehradun, Uttarakhand 248007</t>
  </si>
  <si>
    <t>ART-UT-HAR-01</t>
  </si>
  <si>
    <t>Haridwar</t>
  </si>
  <si>
    <t xml:space="preserve">Sub District Hospital, Roorkee </t>
  </si>
  <si>
    <t>Dehradun Rd, Rampur, Roorkee, Uttarakhand 247667</t>
  </si>
  <si>
    <t>ART-UT-NTL-01</t>
  </si>
  <si>
    <t>Nainital</t>
  </si>
  <si>
    <t>ARTC, Dr. S.T.G.M.C. Haldwani</t>
  </si>
  <si>
    <t>Dr. Sushila Tiwari Govt. Hospital, Haldwani - 263139</t>
  </si>
  <si>
    <t>ART-UT-PGH-01</t>
  </si>
  <si>
    <t xml:space="preserve">Pauri Garhwal </t>
  </si>
  <si>
    <t>Veer Chandra Singh Garhwali Government Medical College,</t>
  </si>
  <si>
    <t>Pauri GarhwalDistt, Srinagar, Uttarakhand 246174</t>
  </si>
  <si>
    <t>ART-UT-PTG-01</t>
  </si>
  <si>
    <t>Pithoragarh</t>
  </si>
  <si>
    <t>FI-ARTC, Distt. Hosp. Pithoragarh.</t>
  </si>
  <si>
    <t>B.D. Pandey, District Hospital, Pithoragarh  262501</t>
  </si>
  <si>
    <t>ART-UT-TGH-01</t>
  </si>
  <si>
    <t xml:space="preserve">Tehri Garhwal </t>
  </si>
  <si>
    <t>District Hospital, Baurari</t>
  </si>
  <si>
    <t>Old Tehri Rd, Baurari, New Tehri, Uttarakhand 249001</t>
  </si>
  <si>
    <t>ART-WB-BBM-01</t>
  </si>
  <si>
    <t>West Bengal</t>
  </si>
  <si>
    <t>Birbhum</t>
  </si>
  <si>
    <t xml:space="preserve"> Rampurhat Govt. Medical College and Hospital</t>
  </si>
  <si>
    <t>Hospital More, Rampurhat, West Bengal 731224</t>
  </si>
  <si>
    <t>ART-WB-BDN-01</t>
  </si>
  <si>
    <t>Burdwan</t>
  </si>
  <si>
    <t>ARTC, BMC&amp;H</t>
  </si>
  <si>
    <t>Burdwan Medical College &amp; Hospital, P.O. &amp; Dist. - Burdwan, PIN - 713104</t>
  </si>
  <si>
    <t>ART-WB-BKR-01</t>
  </si>
  <si>
    <t>Bankura</t>
  </si>
  <si>
    <t>FI-ARTC Bankura Sammillani MC&amp;H</t>
  </si>
  <si>
    <t>Bankura Sammillani Medical College &amp; Hospital, Room No. 98 C/D, 1st Floor, (Opposite of Skin Department), Gobindonagar, Kenduadihi, Bankur,P.O.- Kenduadihi, P.S.- Bankura, Dist.–Bankura, PIN - 722102</t>
  </si>
  <si>
    <t>ART-WB-CAL-01</t>
  </si>
  <si>
    <t>Kolkata</t>
  </si>
  <si>
    <t>ARTC, R.G.Kar MC&amp;H</t>
  </si>
  <si>
    <t>R.G.Kar Medical College &amp; Hospital 1,Khudiram Bose Sarani, Kolkata - 700 004</t>
  </si>
  <si>
    <t>ART-WB-CAL-02</t>
  </si>
  <si>
    <t>ARTC, S.S.K.M. Hospital</t>
  </si>
  <si>
    <t>IPGMER, SSKM Hospital, 244, Archaryya Jagadish Chandra Bose Road, Kolkata – 700 020.</t>
  </si>
  <si>
    <t>ART-WB-CAL-03</t>
  </si>
  <si>
    <t>ARTC, STM</t>
  </si>
  <si>
    <t>School of Tropical Medicine, Chittaranjan Avenue, Kolkata - 700 073</t>
  </si>
  <si>
    <t>ART-WB-CAL-04</t>
  </si>
  <si>
    <t>RPAC, MC&amp;H</t>
  </si>
  <si>
    <t xml:space="preserve">Regional Paediatric ART Centre, 3rd Floor Medical College Hospital  Building  behiind  Deptt of Heamatology 88, College Street Medical College Kolkata 73 </t>
  </si>
  <si>
    <t>ART-WB-CAL-05</t>
  </si>
  <si>
    <t>Calcutta National Medical College, Kolkata</t>
  </si>
  <si>
    <t>32, Gorachand Rd, Beniapukur, Kolkata, West Bengal 700014</t>
  </si>
  <si>
    <t>ART-WB-CAL-06</t>
  </si>
  <si>
    <t>KPC Medical College and Hospital, Kolkata</t>
  </si>
  <si>
    <t>1F, Raja Subodh Chandra Mallick Rd, Jadavpur, Kolkata, West Bengal 700032</t>
  </si>
  <si>
    <t>ART-WB-CAL-07</t>
  </si>
  <si>
    <t>NRS Medical College, Kolkata</t>
  </si>
  <si>
    <t>138, Acharya Jagadish Chandra Bose Rd, Sealdah, Raja Bazar, Kolkata, West Bengal 700014</t>
  </si>
  <si>
    <t>ART-WB-CBR-01</t>
  </si>
  <si>
    <t>Cooch Behar</t>
  </si>
  <si>
    <t>ART,MJN Coochbihar DH</t>
  </si>
  <si>
    <t xml:space="preserve">Cooch Behar District Hospital, M.J.N. Hospital, P.O. &amp; Dist. – Cooch Behar </t>
  </si>
  <si>
    <t>ART-WB-DJL-01</t>
  </si>
  <si>
    <t>Darjeeling</t>
  </si>
  <si>
    <t>North Bengal Medical College &amp; Hospital</t>
  </si>
  <si>
    <t>North Bengal Medical College &amp; Hospital, P.O. Sushruta Nagar,Siliguri Dist.- Darjeeling, West Bengal, India, PIN - 734012</t>
  </si>
  <si>
    <t>ART-WB-DJL-02</t>
  </si>
  <si>
    <t>District Hospital Darjeeling</t>
  </si>
  <si>
    <t>Darjeeling District Hospital,Eden Hospital, Darjeeling – 734010</t>
  </si>
  <si>
    <t>ART-WB-HGL-01</t>
  </si>
  <si>
    <t>Hooghly</t>
  </si>
  <si>
    <t>ARTC, Chinsurah .D.H.</t>
  </si>
  <si>
    <t>Immambara Sadar Hospital, District Hospital Hooghly, Hooghly – 712 010.</t>
  </si>
  <si>
    <t>ART-WB-HOW-01</t>
  </si>
  <si>
    <t>Howrah</t>
  </si>
  <si>
    <t>District Hospital Howrah</t>
  </si>
  <si>
    <t>10, 11 Biplabi haren ghosh sarani, Howrah, West Bengal 711101</t>
  </si>
  <si>
    <t>ART-WB-MBD-01</t>
  </si>
  <si>
    <t>Murshibad</t>
  </si>
  <si>
    <t>Murshidabad Medical College &amp; Hospital (Sadar Campus)</t>
  </si>
  <si>
    <t>Murshidabad Medical College &amp; Hospital, P.O. - Baharampur, Dist. – Murshidabad</t>
  </si>
  <si>
    <t>ART-WB-MLD-01</t>
  </si>
  <si>
    <t>Malda</t>
  </si>
  <si>
    <t>ARTC, Malda MC&amp;H</t>
  </si>
  <si>
    <t>Malda District Hospital, P.O. &amp; Dist. - Malda, PIN - 732101</t>
  </si>
  <si>
    <t>ART-WB-MNP-01</t>
  </si>
  <si>
    <t>West Medinipur</t>
  </si>
  <si>
    <t>Medinipore Medical College and Hospital</t>
  </si>
  <si>
    <t>Medinipur Medical College &amp; Hospital,  Sadar Hospital Road,
P.O. - Medinipur, Dist. - West Medinipur
West Bengal - 721101.</t>
  </si>
  <si>
    <t>ART-WB-MNP-02</t>
  </si>
  <si>
    <t>Ghatal ART Centre, Ghatal S.D. Hospital, Ghatal Paschim Medinipur</t>
  </si>
  <si>
    <t>Ghatal SDH, Dist. Paschim Medinipur, P.O. &amp; P.S. Ghatal, Pin - 721212</t>
  </si>
  <si>
    <t>ART-WB-NDA-01</t>
  </si>
  <si>
    <t>Nadia</t>
  </si>
  <si>
    <t>FI-ARTC Nadia DH</t>
  </si>
  <si>
    <t>Nadia District Hospital, P.O. - Krishnanagar, P.S. - Kotoali, Dist. – Nadia, PIN 741101</t>
  </si>
  <si>
    <t>ART-WB-NDA-02</t>
  </si>
  <si>
    <t>College of Medicine and JNM Hospital ART centre, Ground Floor, Hospital building,</t>
  </si>
  <si>
    <t>ART-WB-NPG-01</t>
  </si>
  <si>
    <t>North 24 Pgs</t>
  </si>
  <si>
    <t>Nort 24 Parganas District Hospital, Barasat</t>
  </si>
  <si>
    <t>North 24 Pgs District Hospital, P.O. - Banomalipur, P.S. - Barasat,  Dist. – N 24 Pgs  PIN - 700 129</t>
  </si>
  <si>
    <t>ART-WB-NPG-02</t>
  </si>
  <si>
    <t>College of Medicine and Sagore Dutta Hospital, Kamarhati,</t>
  </si>
  <si>
    <t>ART-WB-PBM-01</t>
  </si>
  <si>
    <t>Paschim Bardhaman</t>
  </si>
  <si>
    <t xml:space="preserve"> Gauri Devi Institute of Medical Sciences and Hospital, Durgapur, </t>
  </si>
  <si>
    <t>GT Road, National Highway 2, Rajbandh, Durgapur, West Bengal 713212</t>
  </si>
  <si>
    <t>ART-WB-PBM-02</t>
  </si>
  <si>
    <t>IQ City Medical College And Hospital, Paschim Bardhaman, Durgapur</t>
  </si>
  <si>
    <t>IQ City Rd, Durgapur, West Bengal 713206</t>
  </si>
  <si>
    <t>ART-WB-PRL-01</t>
  </si>
  <si>
    <t>Purulia</t>
  </si>
  <si>
    <t>Deben Mahata Government Medical College &amp; Hospital, Purulia</t>
  </si>
  <si>
    <t>Deben Mahata Government Medical College &amp; Hospital, Hatuara, Gurguria, Purulia - 723147</t>
  </si>
  <si>
    <t>ART-WB-SPG-01</t>
  </si>
  <si>
    <t>South 24 Parganas</t>
  </si>
  <si>
    <t>ARTC, M.R.Bangur Hospital</t>
  </si>
  <si>
    <t>M. R. Bangur  Hospital 241, Desh Pran Sasmal Rd. Kolkata -33.</t>
  </si>
  <si>
    <t>ART-WB-SPG-02</t>
  </si>
  <si>
    <t>Diamond Harbor Govt. Medical College and Hospital</t>
  </si>
  <si>
    <t>Diamond Harbour Rd, Harindanga, Diamond Harbour, West Bengal 743331</t>
  </si>
  <si>
    <t>ART-WB-SPG-03</t>
  </si>
  <si>
    <t>ESI,JOKA</t>
  </si>
  <si>
    <t>ESI, JOKA</t>
  </si>
  <si>
    <t>ART-WB-SPG-04</t>
  </si>
  <si>
    <t>ART centre,Jagannath Gupta Institute of Medical Sciences &amp; Hospital</t>
  </si>
  <si>
    <t>ART-WB-TML-01</t>
  </si>
  <si>
    <t>East Medinipur</t>
  </si>
  <si>
    <t>FI-ARTC Tamluk D.H.</t>
  </si>
  <si>
    <t>Tamluk District Hospital, P.O. + P.S. - Tamluk, Dist. – Purba Medinipur, PIN - 721636.</t>
  </si>
  <si>
    <t>ART-WB-UDJ-01</t>
  </si>
  <si>
    <t>Uttar Dinajpur</t>
  </si>
  <si>
    <t>ARTC, Islampur SDH</t>
  </si>
  <si>
    <t>Islampur Sub Divisional  Hospital P.O. - Islampur &amp; Dist. -Uttardinajpur, PIN - 733202.</t>
  </si>
  <si>
    <t>ART-WB-UDJ-02</t>
  </si>
  <si>
    <t>Raiganj Govt. Medical College and Hospital, Uttar Dinajpur</t>
  </si>
  <si>
    <t>DR. B. C. ROY SARANI, RAIGANJ, UTTAR DINAJPUR, PIN-733134, WEST BENGAL</t>
  </si>
  <si>
    <t xml:space="preserve">ART Centre Code </t>
  </si>
  <si>
    <t>April-June</t>
  </si>
  <si>
    <t>July- Sept</t>
  </si>
  <si>
    <t>Oct-Dec</t>
  </si>
  <si>
    <t>Jan- March</t>
  </si>
  <si>
    <t xml:space="preserve">1. April,May, June (Same Year )
</t>
  </si>
  <si>
    <t xml:space="preserve">1. July,Aug,Sept (Same Year )
</t>
  </si>
  <si>
    <t xml:space="preserve">1. Oct,Nov.Dec (Same Year )
</t>
  </si>
  <si>
    <t xml:space="preserve">1. Jan,Feb, March (Same Year )
</t>
  </si>
  <si>
    <t>Q1-April-June</t>
  </si>
  <si>
    <t>Q2-July- Sept</t>
  </si>
  <si>
    <t>Q3-Oct-Dec</t>
  </si>
  <si>
    <t>Q4-Jan- March</t>
  </si>
  <si>
    <t xml:space="preserve">ART Centre Score Card - INPUT SHEET ( Denominator &amp; Numerator) </t>
  </si>
  <si>
    <t xml:space="preserve">ART Centre SCORE CARD </t>
  </si>
  <si>
    <r>
      <rPr>
        <b/>
        <sz val="14"/>
        <color theme="0"/>
        <rFont val="Times New Roman"/>
        <family val="1"/>
      </rPr>
      <t>Percentage Achievement on indicator</t>
    </r>
    <r>
      <rPr>
        <b/>
        <sz val="12"/>
        <color theme="0"/>
        <rFont val="Times New Roman"/>
        <family val="1"/>
      </rPr>
      <t xml:space="preserve">
</t>
    </r>
    <r>
      <rPr>
        <b/>
        <i/>
        <sz val="12"/>
        <color theme="0"/>
        <rFont val="Times New Roman"/>
        <family val="1"/>
      </rPr>
      <t>(Scorecard achievement)</t>
    </r>
  </si>
  <si>
    <t>Brief instructions:</t>
  </si>
  <si>
    <t xml:space="preserve">&gt; Identify the ART centre unique ID code for your ART Centre from the codes given in ART Centre Code sheet of MPR Tool
&gt; Many cells have been protected against wrong entries. If such an error message appears, please follow the instruction in the error message.
&gt; Alive on ART, case alive on ART ( MPR 3.10) of last month on every Quarter. </t>
  </si>
  <si>
    <t>Reporting quarter</t>
  </si>
  <si>
    <r>
      <rPr>
        <b/>
        <i/>
        <sz val="10"/>
        <color theme="1"/>
        <rFont val="Times New Roman"/>
        <family val="1"/>
      </rPr>
      <t>Denominator -</t>
    </r>
    <r>
      <rPr>
        <i/>
        <sz val="10"/>
        <color theme="1"/>
        <rFont val="Times New Roman"/>
        <family val="1"/>
      </rPr>
      <t xml:space="preserve">
</t>
    </r>
    <r>
      <rPr>
        <b/>
        <i/>
        <sz val="10"/>
        <color theme="1"/>
        <rFont val="Times New Roman"/>
        <family val="1"/>
      </rPr>
      <t>Source - MPR
 -</t>
    </r>
    <r>
      <rPr>
        <b/>
        <i/>
        <u/>
        <sz val="10"/>
        <color theme="1"/>
        <rFont val="Times New Roman"/>
        <family val="1"/>
      </rPr>
      <t xml:space="preserve"> </t>
    </r>
    <r>
      <rPr>
        <i/>
        <sz val="10"/>
        <color theme="1"/>
        <rFont val="Times New Roman"/>
        <family val="1"/>
      </rPr>
      <t>MPR 2.11 (a) - Total number of patients registered in HIV Care during the current financial year (April - reporting month)</t>
    </r>
  </si>
  <si>
    <r>
      <rPr>
        <b/>
        <i/>
        <u/>
        <sz val="10"/>
        <color theme="1"/>
        <rFont val="Times New Roman"/>
        <family val="1"/>
      </rPr>
      <t xml:space="preserve"> Numerator -</t>
    </r>
    <r>
      <rPr>
        <i/>
        <sz val="10"/>
        <color theme="1"/>
        <rFont val="Times New Roman"/>
        <family val="1"/>
      </rPr>
      <t xml:space="preserve"> MPR 2.11 (d)number of PLHIV initiated on ART</t>
    </r>
  </si>
  <si>
    <r>
      <rPr>
        <b/>
        <i/>
        <u/>
        <sz val="10"/>
        <color theme="1"/>
        <rFont val="Times New Roman"/>
        <family val="1"/>
      </rPr>
      <t xml:space="preserve">Denominator:
Source - MLL - 
</t>
    </r>
    <r>
      <rPr>
        <b/>
        <i/>
        <sz val="10"/>
        <color theme="1"/>
        <rFont val="Times New Roman"/>
        <family val="1"/>
      </rPr>
      <t>Definition</t>
    </r>
    <r>
      <rPr>
        <i/>
        <sz val="10"/>
        <color theme="1"/>
        <rFont val="Times New Roman"/>
        <family val="1"/>
      </rPr>
      <t xml:space="preserve"> - No of PLHIV initiated on ART in the current financial year (April - reporting month) 
Steps :
1 From MLL - Apply filter in date column for ART initiation and select all the clients who are Initiated on ART in the current financial year 
2. The total selected clients number will reflect in the task bar line and that number is denominator (C6)</t>
    </r>
  </si>
  <si>
    <r>
      <rPr>
        <b/>
        <i/>
        <u/>
        <sz val="10"/>
        <color theme="1"/>
        <rFont val="Times New Roman"/>
        <family val="1"/>
      </rPr>
      <t>Numerator:</t>
    </r>
    <r>
      <rPr>
        <i/>
        <sz val="10"/>
        <color theme="1"/>
        <rFont val="Times New Roman"/>
        <family val="1"/>
      </rPr>
      <t xml:space="preserve"> 
</t>
    </r>
    <r>
      <rPr>
        <b/>
        <i/>
        <u/>
        <sz val="10"/>
        <color theme="1"/>
        <rFont val="Times New Roman"/>
        <family val="1"/>
      </rPr>
      <t>Source - MLL</t>
    </r>
    <r>
      <rPr>
        <i/>
        <sz val="10"/>
        <color theme="1"/>
        <rFont val="Times New Roman"/>
        <family val="1"/>
      </rPr>
      <t xml:space="preserve">
</t>
    </r>
    <r>
      <rPr>
        <b/>
        <i/>
        <sz val="10"/>
        <color theme="1"/>
        <rFont val="Times New Roman"/>
        <family val="1"/>
      </rPr>
      <t>Definition</t>
    </r>
    <r>
      <rPr>
        <i/>
        <sz val="10"/>
        <color theme="1"/>
        <rFont val="Times New Roman"/>
        <family val="1"/>
      </rPr>
      <t xml:space="preserve"> - Among those Initiated on ART in current financial year, No of PLHIV whose status is LFU, MIS 2, MIS 3 and opted out as on reporting Month 
Steps :
1. Apply filter in MLL for date column and select all the clients who are initiated ART 
in the financial year and keep this filter applied.
2. Applied one more filter in the ART status column and select the number of clients whose current status is LFU ,MIS 2 , MIS 3 and Opted out. 
3. The total selected clients number will reflect in the task bar line and that number is numerator</t>
    </r>
  </si>
  <si>
    <r>
      <rPr>
        <b/>
        <i/>
        <u/>
        <sz val="10"/>
        <color theme="1"/>
        <rFont val="Times New Roman"/>
        <family val="1"/>
      </rPr>
      <t xml:space="preserve">Denominator:
Source - MLL - 
</t>
    </r>
    <r>
      <rPr>
        <b/>
        <i/>
        <sz val="10"/>
        <color theme="1"/>
        <rFont val="Times New Roman"/>
        <family val="1"/>
      </rPr>
      <t>Definition</t>
    </r>
    <r>
      <rPr>
        <i/>
        <sz val="10"/>
        <color theme="1"/>
        <rFont val="Times New Roman"/>
        <family val="1"/>
      </rPr>
      <t xml:space="preserve"> - No of PLHIV initiated on ART in the current financial year (April - reporting month) 
Steps :
1 From MLL - Apply filter in date column for ART initiation and select all the clients who are Initiated on ART in the current financial year 
2. The total selected clients number will reflect in the task bar line and that number is denominator (C7)</t>
    </r>
  </si>
  <si>
    <r>
      <rPr>
        <b/>
        <i/>
        <u/>
        <sz val="10"/>
        <color theme="1"/>
        <rFont val="Times New Roman"/>
        <family val="1"/>
      </rPr>
      <t>Numerator:</t>
    </r>
    <r>
      <rPr>
        <i/>
        <sz val="10"/>
        <color theme="1"/>
        <rFont val="Times New Roman"/>
        <family val="1"/>
      </rPr>
      <t xml:space="preserve"> 
</t>
    </r>
    <r>
      <rPr>
        <b/>
        <i/>
        <u/>
        <sz val="10"/>
        <color theme="1"/>
        <rFont val="Times New Roman"/>
        <family val="1"/>
      </rPr>
      <t>Source - MLL</t>
    </r>
    <r>
      <rPr>
        <i/>
        <sz val="10"/>
        <color theme="1"/>
        <rFont val="Times New Roman"/>
        <family val="1"/>
      </rPr>
      <t xml:space="preserve">
</t>
    </r>
    <r>
      <rPr>
        <b/>
        <i/>
        <sz val="10"/>
        <color theme="1"/>
        <rFont val="Times New Roman"/>
        <family val="1"/>
      </rPr>
      <t>Definition</t>
    </r>
    <r>
      <rPr>
        <i/>
        <sz val="10"/>
        <color theme="1"/>
        <rFont val="Times New Roman"/>
        <family val="1"/>
      </rPr>
      <t xml:space="preserve"> - Among those Initiated on ART in current financial year, No of PLHIV who are reported died as on reporting Month 
Steps :
1. Apply filter in MLL for date column and select all the clients who are initiated ART 
in the financial year. and keep this filter applied.
2. Apply one more filter in the ART status column and select the number of clients whose current status is Died. 
3. The total selected clients number will reflect in the task bar line and that number is numerator</t>
    </r>
  </si>
  <si>
    <r>
      <rPr>
        <b/>
        <i/>
        <u/>
        <sz val="10"/>
        <color theme="1"/>
        <rFont val="Times New Roman"/>
        <family val="1"/>
      </rPr>
      <t xml:space="preserve">Denominator:
Source - MPR Or MLL - 
</t>
    </r>
    <r>
      <rPr>
        <b/>
        <i/>
        <sz val="10"/>
        <color theme="1"/>
        <rFont val="Times New Roman"/>
        <family val="1"/>
      </rPr>
      <t xml:space="preserve">Definition -  </t>
    </r>
    <r>
      <rPr>
        <i/>
        <sz val="10"/>
        <color theme="1"/>
        <rFont val="Times New Roman"/>
        <family val="1"/>
      </rPr>
      <t>Number of PLHIV alive on ART - MPR 3.10 Or 
Steps (MPR) : 
1. From MPR take the value of 3.10 indicator
Steps (MLL)
1 Apply filter in the ART status column and select all the clients whose ART status is Alive On ART and MIS(MIS1 / MIS2 / MIS3) during reporting month 
2. The total selected clients number will reflect in the task bar line and that number is denominator (C7)</t>
    </r>
  </si>
  <si>
    <r>
      <rPr>
        <b/>
        <i/>
        <u/>
        <sz val="10"/>
        <color theme="1"/>
        <rFont val="Times New Roman"/>
        <family val="1"/>
      </rPr>
      <t xml:space="preserve">Numerator: 
Source - MLL
</t>
    </r>
    <r>
      <rPr>
        <b/>
        <i/>
        <sz val="10"/>
        <color theme="1"/>
        <rFont val="Times New Roman"/>
        <family val="1"/>
      </rPr>
      <t>Definition -</t>
    </r>
    <r>
      <rPr>
        <i/>
        <sz val="10"/>
        <color theme="1"/>
        <rFont val="Times New Roman"/>
        <family val="1"/>
      </rPr>
      <t xml:space="preserve">  Number of PLHIV on MMD (3 month dispensation) out of PLHIV on ART 
Steps: 
1. From MLL - Apply filter in the ART status column and select all the clients whose status is Alive On ART and MIS during reporting month.(keep this filter applied)
2. Apply one more filter in the MMD Status column and select all the clients whose status is MMD Started.
3.The total selected clients number will reflect in the task bar line and that number is numerator
4.If MMD status is not available or not updated in the MLL then please calculate the MMD status from the date difference 
5.Add one more Colum next to last visit date and apply formula (Date of next visit - Date of Last visit).
The value may be in date format. Change that to number format.
6. Apply filter in this Colum and Select more than 90 days
7.The total selected clients number will reflect in the task bar line and that number is numerator</t>
    </r>
  </si>
  <si>
    <r>
      <rPr>
        <b/>
        <i/>
        <u/>
        <sz val="10"/>
        <color theme="1"/>
        <rFont val="Times New Roman"/>
        <family val="1"/>
      </rPr>
      <t xml:space="preserve">Numerator:
Source -  MLL and MPR 
</t>
    </r>
    <r>
      <rPr>
        <b/>
        <i/>
        <sz val="10"/>
        <color theme="1"/>
        <rFont val="Times New Roman"/>
        <family val="1"/>
      </rPr>
      <t xml:space="preserve">Definition </t>
    </r>
    <r>
      <rPr>
        <i/>
        <sz val="10"/>
        <color theme="1"/>
        <rFont val="Times New Roman"/>
        <family val="1"/>
      </rPr>
      <t>-  PLHIV on ART at the end of the reporting quarter
Steps (MPR) : 
1. From MPR take the value of 3.10 indicator
Steps (MLL)
1 Apply filter in the ART status column and select all the clients whose ART status is Alive On ART and MIS(MIS1 / MIS2 / MIS3) during reporting month 
2. The total selected clients number will reflect in the task bar line and that number is Numerator</t>
    </r>
  </si>
  <si>
    <r>
      <rPr>
        <b/>
        <i/>
        <u/>
        <sz val="10"/>
        <color theme="1"/>
        <rFont val="Times New Roman"/>
        <family val="1"/>
      </rPr>
      <t xml:space="preserve">Numerator:
Source - MLL 
</t>
    </r>
    <r>
      <rPr>
        <b/>
        <i/>
        <sz val="10"/>
        <color theme="1"/>
        <rFont val="Times New Roman"/>
        <family val="1"/>
      </rPr>
      <t>Definition -</t>
    </r>
    <r>
      <rPr>
        <i/>
        <sz val="10"/>
        <color theme="1"/>
        <rFont val="Times New Roman"/>
        <family val="1"/>
      </rPr>
      <t xml:space="preserve"> Number of PLHIV who are reported MIS 2, MIS 3, LFU and opted out during the reporting quarter.
Steps (MLL)
1 Apply filter in the ART status column and select all the clients whose ART status is  MIS2,MIS3, LFU and Opted OUT during reporting month 
2. The total selected clients number will reflect in the task bar line and that number is Numerator</t>
    </r>
  </si>
  <si>
    <r>
      <rPr>
        <b/>
        <i/>
        <u/>
        <sz val="10"/>
        <color theme="1"/>
        <rFont val="Times New Roman"/>
        <family val="1"/>
      </rPr>
      <t xml:space="preserve">Numerator:
Source - MLL 
</t>
    </r>
    <r>
      <rPr>
        <b/>
        <i/>
        <sz val="10"/>
        <color theme="1"/>
        <rFont val="Times New Roman"/>
        <family val="1"/>
      </rPr>
      <t>Definition -</t>
    </r>
    <r>
      <rPr>
        <i/>
        <sz val="10"/>
        <color theme="1"/>
        <rFont val="Times New Roman"/>
        <family val="1"/>
      </rPr>
      <t xml:space="preserve"> Number of PLHIV on ART with a VL result documented within the past 12 months. 
Steps: 
1. Apply filter in the ART status column and select all the clients whose ART status is Alive On ART and MIS(MIS1 / MIS2 / MIS3) during reporting month and keep this filter applied.
2. Apply Filter on date of ART initiation and remove all the client who initiated ART in last six months
3. Apply filter on Column on date of latest VL testing and select last 12 month testing date ( Clients who has tested in last 12 Months)
4.The total selected clients number will reflect in the task bar line and that number is Numerator</t>
    </r>
  </si>
  <si>
    <r>
      <rPr>
        <b/>
        <i/>
        <u/>
        <sz val="10"/>
        <color theme="1"/>
        <rFont val="Times New Roman"/>
        <family val="1"/>
      </rPr>
      <t xml:space="preserve">Denominator:
Source - MLL - 
</t>
    </r>
    <r>
      <rPr>
        <b/>
        <i/>
        <sz val="10"/>
        <color theme="1"/>
        <rFont val="Times New Roman"/>
        <family val="1"/>
      </rPr>
      <t>Definition :</t>
    </r>
    <r>
      <rPr>
        <i/>
        <sz val="10"/>
        <color theme="1"/>
        <rFont val="Times New Roman"/>
        <family val="1"/>
      </rPr>
      <t xml:space="preserve"> Number of PLHIV on ART with a VL result documented within the last 12 months.
Steps: 
1. Apply filter in the ART status column and select all the clients whose ART status is Alive On ART and MIS(MIS1 / MIS2 / MIS3) during reporting month and keep this filter applied.
2. Apply Filter on date of ART initiation and remove all the client who initiated ART in last six months
3. Apply filter on Column on date of latest VL testing and select last 12 month testing date ( Clients who has tested in last 12 Months)
4.The total selected clients number will reflect in the task bar line and that number is Denominator </t>
    </r>
  </si>
  <si>
    <r>
      <rPr>
        <b/>
        <i/>
        <u/>
        <sz val="10"/>
        <color theme="1"/>
        <rFont val="Times New Roman"/>
        <family val="1"/>
      </rPr>
      <t xml:space="preserve">Numerator:
Source - MLL 
</t>
    </r>
    <r>
      <rPr>
        <b/>
        <i/>
        <sz val="10"/>
        <color theme="1"/>
        <rFont val="Times New Roman"/>
        <family val="1"/>
      </rPr>
      <t>Definition -</t>
    </r>
    <r>
      <rPr>
        <i/>
        <sz val="10"/>
        <color theme="1"/>
        <rFont val="Times New Roman"/>
        <family val="1"/>
      </rPr>
      <t xml:space="preserve"> Number of PLHIV on ART with suppressed Viral load (based on latest result) within the last 12 months  
Steps: 
1. Apply filter in the ART status column and select all the clients whose ART status is Alive On ART and MIS(MIS1 / MIS2 / MIS3) during reporting month and keep this filter applied.
2. Apply Filter on date of ART initiation and remove all the client who initiated ART in last six months
3. Apply filter on Column on date of latest VL testing and select last 12 month testing date ( Clients who has tested in last 12 Months)
4.Apply filter on Column with result of latest VL test result and select all the clients whose VL count is less than 1000 or TND
5.The total selected clients number will reflect in the task bar line and that number is Numerator</t>
    </r>
  </si>
  <si>
    <r>
      <rPr>
        <b/>
        <i/>
        <u/>
        <sz val="10"/>
        <color theme="1"/>
        <rFont val="Times New Roman"/>
        <family val="1"/>
      </rPr>
      <t xml:space="preserve">Denominator:
Source - MPR - (MPR of all the three month of the Quarter)
</t>
    </r>
    <r>
      <rPr>
        <b/>
        <i/>
        <sz val="10"/>
        <color theme="1"/>
        <rFont val="Times New Roman"/>
        <family val="1"/>
      </rPr>
      <t>Definition :</t>
    </r>
    <r>
      <rPr>
        <i/>
        <sz val="10"/>
        <color theme="1"/>
        <rFont val="Times New Roman"/>
        <family val="1"/>
      </rPr>
      <t xml:space="preserve"> Number of PLHIV identified as presumptive TB during the reporting quarter 
Steps:
1. Take the Number from MPR  indicator 4.C.3 of all the three months of the quarter
2. Total all three month number together and that number is denominator </t>
    </r>
  </si>
  <si>
    <r>
      <rPr>
        <b/>
        <i/>
        <u/>
        <sz val="10"/>
        <color theme="1"/>
        <rFont val="Times New Roman"/>
        <family val="1"/>
      </rPr>
      <t xml:space="preserve">Numerator:
Source - MPR - (MPR of all the three month of the Quarter)
</t>
    </r>
    <r>
      <rPr>
        <b/>
        <i/>
        <sz val="10"/>
        <color theme="1"/>
        <rFont val="Times New Roman"/>
        <family val="1"/>
      </rPr>
      <t>Definition -</t>
    </r>
    <r>
      <rPr>
        <i/>
        <sz val="10"/>
        <color theme="1"/>
        <rFont val="Times New Roman"/>
        <family val="1"/>
      </rPr>
      <t xml:space="preserve"> Number of PLHIV tested for TB
Steps:
1. Take the Number from MPR  indicator 4.C.5 of all the three months of the quarter
2. Total all three month number together and that number is denominator Count all the client who has identified</t>
    </r>
  </si>
  <si>
    <r>
      <rPr>
        <b/>
        <i/>
        <u/>
        <sz val="10"/>
        <color theme="1"/>
        <rFont val="Times New Roman"/>
        <family val="1"/>
      </rPr>
      <t xml:space="preserve">Denominator:
Source - MPR - 
</t>
    </r>
    <r>
      <rPr>
        <b/>
        <i/>
        <sz val="10"/>
        <color theme="1"/>
        <rFont val="Times New Roman"/>
        <family val="1"/>
      </rPr>
      <t>Definition :</t>
    </r>
    <r>
      <rPr>
        <i/>
        <sz val="10"/>
        <color theme="1"/>
        <rFont val="Times New Roman"/>
        <family val="1"/>
      </rPr>
      <t xml:space="preserve"> No of Co-infected patients enrolled in HIV/TB register during current financial year(April till reporting month)
Steps:
1. Take the Number from MPR  indicator 4.d.1 (Total) last month of the quarter
2. That number is denominator </t>
    </r>
  </si>
  <si>
    <r>
      <rPr>
        <b/>
        <i/>
        <u/>
        <sz val="10"/>
        <color theme="1"/>
        <rFont val="Times New Roman"/>
        <family val="1"/>
      </rPr>
      <t xml:space="preserve">Numerator:
Source - MLL 
</t>
    </r>
    <r>
      <rPr>
        <b/>
        <i/>
        <sz val="10"/>
        <color theme="1"/>
        <rFont val="Times New Roman"/>
        <family val="1"/>
      </rPr>
      <t xml:space="preserve">Definition </t>
    </r>
    <r>
      <rPr>
        <i/>
        <sz val="10"/>
        <color theme="1"/>
        <rFont val="Times New Roman"/>
        <family val="1"/>
      </rPr>
      <t xml:space="preserve">: No of PLHIV initiated on ART
Steps:
1. Take the Number from MPR  indicator 4.d.5 (Total) last month of the quarter
2. That number is numerator </t>
    </r>
  </si>
  <si>
    <r>
      <rPr>
        <b/>
        <i/>
        <u/>
        <sz val="10"/>
        <color theme="1"/>
        <rFont val="Times New Roman"/>
        <family val="1"/>
      </rPr>
      <t xml:space="preserve">Denominator:
Source - MLL - 
</t>
    </r>
    <r>
      <rPr>
        <b/>
        <i/>
        <sz val="10"/>
        <color theme="1"/>
        <rFont val="Times New Roman"/>
        <family val="1"/>
      </rPr>
      <t>Definition :</t>
    </r>
    <r>
      <rPr>
        <b/>
        <i/>
        <u/>
        <sz val="10"/>
        <color theme="1"/>
        <rFont val="Times New Roman"/>
        <family val="1"/>
      </rPr>
      <t xml:space="preserve"> </t>
    </r>
    <r>
      <rPr>
        <i/>
        <sz val="10"/>
        <color theme="1"/>
        <rFont val="Times New Roman"/>
        <family val="1"/>
      </rPr>
      <t xml:space="preserve">Number of PLHIV eligible for TPT at  the end of the reporting quarter
Steps:
1. Apply filter on the date of registration 
2. Select all clients who are registered in last 3 Months and Keep this filter applied
3. Apply filter on column for TB Diagnosis and remove that all clients who are diagnosed with TB
4.The total selected clients number will reflect in the task bar line and that number is Denominator 
</t>
    </r>
  </si>
  <si>
    <r>
      <rPr>
        <b/>
        <i/>
        <u/>
        <sz val="10"/>
        <color theme="1"/>
        <rFont val="Times New Roman"/>
        <family val="1"/>
      </rPr>
      <t>Numerator:
Source - MLL 
Definition :</t>
    </r>
    <r>
      <rPr>
        <i/>
        <sz val="10"/>
        <color theme="1"/>
        <rFont val="Times New Roman"/>
        <family val="1"/>
      </rPr>
      <t xml:space="preserve"> Numerator: Number of PLHIV started TPT
Steps:
1. Apply filter on the date of registration
2. Select all clients who are registered in last 3 Months and Keep this filter applied
3. Apply filter on column for TB Diagnosis and remove that all clients who are diagnosed with TB Keep this filter applied
4. Apply filter on column for TPT initiation and select all those who have been initiated on TPT
5.The total selected clients number will reflect in the task bar line and that number is Denominator </t>
    </r>
  </si>
  <si>
    <r>
      <rPr>
        <b/>
        <i/>
        <u/>
        <sz val="10"/>
        <color theme="1"/>
        <rFont val="Times New Roman"/>
        <family val="1"/>
      </rPr>
      <t xml:space="preserve">Denominator:
Source - MPR - 
</t>
    </r>
    <r>
      <rPr>
        <i/>
        <sz val="10"/>
        <color theme="1"/>
        <rFont val="Times New Roman"/>
        <family val="1"/>
      </rPr>
      <t>Definition :  Number of PLHIV started on TPT six months prior (two quarter back) year(April till reporting month)
Steps:
1. Take the Number from MPR  indicator 4.e.1 (Total) of all three months from last to last quarter
2. And add all three months numbers  
3. That number is denominator :</t>
    </r>
  </si>
  <si>
    <r>
      <rPr>
        <b/>
        <i/>
        <u/>
        <sz val="10"/>
        <color theme="1"/>
        <rFont val="Times New Roman"/>
        <family val="1"/>
      </rPr>
      <t xml:space="preserve">Numerator:
Source - MPR
Definition </t>
    </r>
    <r>
      <rPr>
        <i/>
        <sz val="10"/>
        <color theme="1"/>
        <rFont val="Times New Roman"/>
        <family val="1"/>
      </rPr>
      <t>:Number of PLHIV completed TPT during the quarter
Steps:
1. Take the Number from MPR  indicator 4.e.2 (Total) of all three months for reporting Quarter
2. And add all three months numbers 
3. That number is numerator</t>
    </r>
  </si>
  <si>
    <r>
      <rPr>
        <b/>
        <i/>
        <u/>
        <sz val="10"/>
        <color theme="1"/>
        <rFont val="Times New Roman"/>
        <family val="1"/>
      </rPr>
      <t xml:space="preserve">Denominator:
Source - VL Register 
</t>
    </r>
    <r>
      <rPr>
        <b/>
        <i/>
        <sz val="10"/>
        <color theme="1"/>
        <rFont val="Times New Roman"/>
        <family val="1"/>
      </rPr>
      <t>Definition :</t>
    </r>
    <r>
      <rPr>
        <b/>
        <i/>
        <u/>
        <sz val="10"/>
        <color theme="1"/>
        <rFont val="Times New Roman"/>
        <family val="1"/>
      </rPr>
      <t xml:space="preserve"> </t>
    </r>
    <r>
      <rPr>
        <i/>
        <sz val="10"/>
        <color theme="1"/>
        <rFont val="Times New Roman"/>
        <family val="1"/>
      </rPr>
      <t xml:space="preserve">Number of PLHIV who were unsuppressed as per first VL test in last quarter. 
From MLL - Applied Filter in the date Colum for VL testing and select all the clients whose Val test is done in the last quarter. Keep that filter and applied one more filter in the VL count column and select all the clients whose VL count is more than 1000 (or unsuppressed)  </t>
    </r>
  </si>
  <si>
    <r>
      <rPr>
        <b/>
        <i/>
        <u/>
        <sz val="10"/>
        <color theme="1"/>
        <rFont val="Times New Roman"/>
        <family val="1"/>
      </rPr>
      <t xml:space="preserve">Numerator:
Source - VL Register 
</t>
    </r>
    <r>
      <rPr>
        <b/>
        <i/>
        <sz val="10"/>
        <color theme="1"/>
        <rFont val="Times New Roman"/>
        <family val="1"/>
      </rPr>
      <t xml:space="preserve">Definition : </t>
    </r>
    <r>
      <rPr>
        <i/>
        <sz val="10"/>
        <color theme="1"/>
        <rFont val="Times New Roman"/>
        <family val="1"/>
      </rPr>
      <t xml:space="preserve">Number of PLHIV with unsuppressed VL result (in the last quarter) undergone repeat VL testing by the end of the reporting quarter.   
From MLL  - Applied Filter in the date Colum for VL testing and select all the clients whose Val test is done in the last quarter. Keep that filter and applied one more filter in the VL count column and select all the clients whose VL count is more than 1000 (or unsuppressed). </t>
    </r>
    <r>
      <rPr>
        <b/>
        <i/>
        <sz val="10"/>
        <color theme="1"/>
        <rFont val="Times New Roman"/>
        <family val="1"/>
      </rPr>
      <t xml:space="preserve">
Once u have all the clients detail then cross verified their latest Val status in the latest /Current Months Val testing column and count the number of clients whose Val and date of Val is updated  and are did the repeat tested for VL</t>
    </r>
  </si>
  <si>
    <r>
      <rPr>
        <b/>
        <i/>
        <u/>
        <sz val="10"/>
        <color theme="1"/>
        <rFont val="Times New Roman"/>
        <family val="1"/>
      </rPr>
      <t xml:space="preserve">Denominator:
Source - VL Register 
</t>
    </r>
    <r>
      <rPr>
        <b/>
        <i/>
        <sz val="10"/>
        <color theme="1"/>
        <rFont val="Times New Roman"/>
        <family val="1"/>
      </rPr>
      <t>Definition :</t>
    </r>
    <r>
      <rPr>
        <i/>
        <sz val="10"/>
        <color theme="1"/>
        <rFont val="Times New Roman"/>
        <family val="1"/>
      </rPr>
      <t xml:space="preserve"> Number of PLHIV who are virally unsuppressed as per the repeat VL test during the reporting quarter - 
From MLL - Applied Filter in the date Colum for VL testing and select all the clients whose Val test is done in the last quarter. Keep that filter applied and Applied one more filter in the VL count column and select all the clients whose VL count is more than 1000 (or unsuppressed). 
Once u have all the clients detail number then cross verified that clients Val status in the latest /Current Months Val testing and count the number of clients are did the repeat tested for VL. Keep all this filter and applied one more filter in SACEP refer and count all the clients who are referred to SACEP</t>
    </r>
  </si>
  <si>
    <r>
      <rPr>
        <b/>
        <i/>
        <u/>
        <sz val="10"/>
        <color theme="1"/>
        <rFont val="Times New Roman"/>
        <family val="1"/>
      </rPr>
      <t xml:space="preserve">Numerator:
Source - VL Register 
</t>
    </r>
    <r>
      <rPr>
        <b/>
        <i/>
        <sz val="10"/>
        <color theme="1"/>
        <rFont val="Times New Roman"/>
        <family val="1"/>
      </rPr>
      <t xml:space="preserve">Definition : </t>
    </r>
    <r>
      <rPr>
        <i/>
        <sz val="10"/>
        <color theme="1"/>
        <rFont val="Times New Roman"/>
        <family val="1"/>
      </rPr>
      <t xml:space="preserve"> Number of PLHIV referred to SACEP, of those who are virally unsuppressed as per the repeat VL test during the reporting quarter -
From MLL - Applied Filter in the date Colum for VL testing and select all the clients whose Val test is done in the last quarter. Keep that filter applied and Applied one more filter in the VL count column and select all the clients whose VL count is more than 1000 (or unsuppressed). 
Once u have all the clients detail number then cross verified that clients Val status in the latest /Current Months Vl testing and count the number of clients are did the repeat tested for VL. Keep all this filter and applied one more filter in SACEP refer and count all the clients who are referred. Keep this filter and applied one filter and select all the clients who are virally suppressed in Vl count </t>
    </r>
  </si>
  <si>
    <r>
      <rPr>
        <b/>
        <i/>
        <u/>
        <sz val="10"/>
        <color theme="1"/>
        <rFont val="Times New Roman"/>
        <family val="1"/>
      </rPr>
      <t xml:space="preserve">Denominator:
Source - MLL - 
</t>
    </r>
    <r>
      <rPr>
        <b/>
        <i/>
        <sz val="10"/>
        <color theme="1"/>
        <rFont val="Times New Roman"/>
        <family val="1"/>
      </rPr>
      <t>Definition :</t>
    </r>
    <r>
      <rPr>
        <i/>
        <sz val="10"/>
        <color theme="1"/>
        <rFont val="Times New Roman"/>
        <family val="1"/>
      </rPr>
      <t xml:space="preserve"> Number of PLHIV recommended for switch (second line or third line) after review by SACEP during the current FY (April – reporting month). From MLL
From MLL- Applied a filter in the SACEP referral date Colum and select all the clients who are referred during the current FY (April – reporting month) after review by SACEP during </t>
    </r>
  </si>
  <si>
    <r>
      <rPr>
        <b/>
        <i/>
        <u/>
        <sz val="10"/>
        <color theme="1"/>
        <rFont val="Times New Roman"/>
        <family val="1"/>
      </rPr>
      <t xml:space="preserve">Numerator:
Source - MLL 
</t>
    </r>
    <r>
      <rPr>
        <b/>
        <i/>
        <sz val="10"/>
        <color theme="1"/>
        <rFont val="Times New Roman"/>
        <family val="1"/>
      </rPr>
      <t xml:space="preserve">Definition : </t>
    </r>
    <r>
      <rPr>
        <i/>
        <sz val="10"/>
        <color theme="1"/>
        <rFont val="Times New Roman"/>
        <family val="1"/>
      </rPr>
      <t>Number of PLHIV switched to second line or third line of those recommended by SACEP during current FY 
From MLL- Applied a filter in the SACEP referral date Colum and select all the clients who are referred during the current FY (April – reporting month) after review by SACEP during. keep this Filter and applied on more filter and select Number of PLHIV switched to second line or third line</t>
    </r>
  </si>
  <si>
    <r>
      <rPr>
        <b/>
        <i/>
        <u/>
        <sz val="10"/>
        <color theme="1"/>
        <rFont val="Times New Roman"/>
        <family val="1"/>
      </rPr>
      <t xml:space="preserve">Denominator:
Source - MPR - 
</t>
    </r>
    <r>
      <rPr>
        <b/>
        <i/>
        <sz val="10"/>
        <color theme="1"/>
        <rFont val="Times New Roman"/>
        <family val="1"/>
      </rPr>
      <t>Definition :</t>
    </r>
    <r>
      <rPr>
        <i/>
        <sz val="10"/>
        <color theme="1"/>
        <rFont val="Times New Roman"/>
        <family val="1"/>
      </rPr>
      <t xml:space="preserve">Total number of PLHIV alive &amp; on ART as per SOCH
Steps:
1. Log in to IIMS/ SOCH and take the number reported as Alive On ART in the last month of the Quarter
2. That number is denominator  </t>
    </r>
  </si>
  <si>
    <r>
      <rPr>
        <b/>
        <i/>
        <u/>
        <sz val="10"/>
        <color theme="1"/>
        <rFont val="Times New Roman"/>
        <family val="1"/>
      </rPr>
      <t xml:space="preserve">Numerator:
Source - MLL 
</t>
    </r>
    <r>
      <rPr>
        <b/>
        <i/>
        <sz val="10"/>
        <color theme="1"/>
        <rFont val="Times New Roman"/>
        <family val="1"/>
      </rPr>
      <t xml:space="preserve">Definition :  </t>
    </r>
    <r>
      <rPr>
        <i/>
        <sz val="10"/>
        <color theme="1"/>
        <rFont val="Times New Roman"/>
        <family val="1"/>
      </rPr>
      <t xml:space="preserve">Variance between PLHIV on ART reported in SOCH and MPR
Steps:
1. Log in to IIMS/ SOCH and take the number reported as Alive On ART in the last month of the Quarter
2. Refer to MPR of the same month and take the number reported under 3.10 indicator 
3. Calculate the difference between this two 
3. That number is Numerator 
</t>
    </r>
  </si>
  <si>
    <t>Q - 1 (April to June)</t>
  </si>
  <si>
    <t>ART-KA-BLR-12</t>
  </si>
  <si>
    <t>ART-KA-BLR-13</t>
  </si>
  <si>
    <t>ART-KA-DHA-03</t>
  </si>
  <si>
    <t>ART-KA-DVG-03</t>
  </si>
  <si>
    <t>ART-KA-DVG-04</t>
  </si>
  <si>
    <t>ART-KA-MLR-05</t>
  </si>
  <si>
    <t>ART-KA-MLR-06</t>
  </si>
  <si>
    <t>ART-KA-MLR-07</t>
  </si>
  <si>
    <t>ART-KA-MLR-08</t>
  </si>
  <si>
    <t>ART-MH-ANG-03</t>
  </si>
  <si>
    <t>ART-MH-ARD-04</t>
  </si>
  <si>
    <t>ART-MH-DHL-03</t>
  </si>
  <si>
    <t>ART-MH-LTR-03</t>
  </si>
  <si>
    <t>ART-MH-NSK-04</t>
  </si>
  <si>
    <t>ART-MH-SLR-04</t>
  </si>
  <si>
    <t>ART-TN-CNI-11</t>
  </si>
  <si>
    <t>ART-UT-DDN-06</t>
  </si>
  <si>
    <t>M S Ramaiah Medical College Hospital, Bengaluru</t>
  </si>
  <si>
    <t>PES University Institute of Medical Sciences &amp; Research, Bengaluru</t>
  </si>
  <si>
    <t>Shri Dharmasthala Manjunatheshwara (SDM) College of Medical Sciences and Hospital, Dharwad</t>
  </si>
  <si>
    <t>Jagadguru Jayadeva murugarajendra (JJM) Medical College, Davanagere</t>
  </si>
  <si>
    <t>Sri Siddhartha Institute of Medical Sciences &amp; Research Centre (SSIMS), Davanagere</t>
  </si>
  <si>
    <t>A J Institute of Medical Sciences &amp; Research Centre Hospital, Mangalore</t>
  </si>
  <si>
    <t>Dr Kurunji Vengataramana Gowda (KVG) Medical College &amp; Hospital, Sullia, Mangalore.</t>
  </si>
  <si>
    <t>Yenopoya Medical College Hospital, Deralakatte, Mangalore.</t>
  </si>
  <si>
    <t>Srinivas Institute of Medical Sciences and Research Centre, Mukka, Mangalore.</t>
  </si>
  <si>
    <t>Dr. Vithalrao Vikhe Patil Medical College &amp; Hospital, Ahmednagar</t>
  </si>
  <si>
    <t>Mahatma Gandhi Memorial (MGM) Medical College &amp; Hospital, Aurangabad</t>
  </si>
  <si>
    <t>Annasaheb Chudaman Patil Memorial (ACPM) Medical College, Dhule</t>
  </si>
  <si>
    <t>Maharashtra Institute of Medical Sciences and Research (MIMSR), Latur</t>
  </si>
  <si>
    <t>Sau Mathurabai Bhausaheb Thorat Trust (SMBT) Insititute of Medical Sciences and Research Centre, Nashik</t>
  </si>
  <si>
    <t>Ashwini Rural Medical College, Hospital &amp; Research Centre, Solapur</t>
  </si>
  <si>
    <t>Bhaarath Medical College and Hospital</t>
  </si>
  <si>
    <t>Government Doon Medical College, Dehradun</t>
  </si>
  <si>
    <t>M S Ramaiah Nagar, Mathikere, Bengaluru, Karnataka 560054</t>
  </si>
  <si>
    <t>Konappana Agrahara, Electronic City, Bengaluru, Karnataka 560100</t>
  </si>
  <si>
    <t>Manjushree Nagar, Sattur Colony, Karnataka 580009</t>
  </si>
  <si>
    <t>Medical College Rd, MCC B Block, Kuvempu Nagar, Davanagere, Karnataka 577004</t>
  </si>
  <si>
    <t>S O G Colony, Shri Ramanagara, Davanagere, Karnataka 577003</t>
  </si>
  <si>
    <t>NH 66, Kuntikan, Mangaluru, Karnataka 575004</t>
  </si>
  <si>
    <t>Court Rd, Kurunjibhag, Sullia, Karnataka 574327</t>
  </si>
  <si>
    <t>University Road, Deralakatte, Ullal, Karnataka 575018</t>
  </si>
  <si>
    <t>Mukka, Surathkal, Mangaluru, Karnataka 574146</t>
  </si>
  <si>
    <t>Post, near Government Milk Dairy, Vilad Ghat, Ahmednagar, Pimpalgaon Malvi, Maharashtra 414111</t>
  </si>
  <si>
    <t>Gate No. 2 , MGM Campus, N-6, Cidco, Aurangabad, Maharashtra 431003</t>
  </si>
  <si>
    <t>ACPM Medical College, Sakri Rd, near Morane, Morane, Dhule, Morane Pr. Laling, Maharashtra 424002</t>
  </si>
  <si>
    <t>Vishwanathpuram, Latur, Maharashtra 413512</t>
  </si>
  <si>
    <t>Uttam Nagar, Nashik, Maharashtra 422010</t>
  </si>
  <si>
    <t>At Post. Kumbhari,Tal. South Solapur, Dist. Solapur 413006.</t>
  </si>
  <si>
    <t>73, Agaram Main RdSelaiyur, Chennai, Tamil Nadu-600073.</t>
  </si>
  <si>
    <t>Dehrakhas, Patel Nagar, Dehradun, Uttarakhand 248001</t>
  </si>
  <si>
    <t>Note:</t>
  </si>
  <si>
    <r>
      <rPr>
        <b/>
        <i/>
        <u/>
        <sz val="10"/>
        <color theme="1"/>
        <rFont val="Times New Roman"/>
        <family val="1"/>
      </rPr>
      <t xml:space="preserve">Denominator:
Source - MLL - 
</t>
    </r>
    <r>
      <rPr>
        <b/>
        <i/>
        <sz val="10"/>
        <color theme="1"/>
        <rFont val="Times New Roman"/>
        <family val="1"/>
      </rPr>
      <t>Definition :</t>
    </r>
    <r>
      <rPr>
        <i/>
        <sz val="10"/>
        <color theme="1"/>
        <rFont val="Times New Roman"/>
        <family val="1"/>
      </rPr>
      <t xml:space="preserve"> Number of PLHIV alive and on ART eligible for VL testing (PLHIV those who have completed six-month on ART) at the end of the reporting quarter. 
Steps: 
1. Apply filter in the ART status column and select all the clients whose ART status is Alive On ART and MIS(MIS1 / MIS2 / MIS3) during reporting month and keep this filter applied.
2. Apply Filter on date of ART initiation and remove all the client who initiated ART in last six months
3. Remove filter for HIV-2 PLHIV 
3.. The total selected clients number will reflect in the task bar line and that number is Denominator
From MLL - Applied filter in the ART status column and select all the clients whose status is Alive On ART and Remove the client who has started ART in last six month from the date of ART initiated and remain client are eligible for VL testing </t>
    </r>
  </si>
  <si>
    <t>&gt; Always fill the Denominator First, denominator should equal to or grater than Numerator</t>
  </si>
  <si>
    <t>S.No.</t>
  </si>
  <si>
    <r>
      <rPr>
        <b/>
        <i/>
        <u/>
        <sz val="10"/>
        <color theme="1"/>
        <rFont val="Times New Roman"/>
        <family val="1"/>
      </rPr>
      <t xml:space="preserve">Denominator:
Source -  MLL and MPR
</t>
    </r>
    <r>
      <rPr>
        <i/>
        <sz val="10"/>
        <color theme="1"/>
        <rFont val="Times New Roman"/>
        <family val="1"/>
      </rPr>
      <t>Definition - Number of PLHIV Alive on ART (excluding MIS 2 and MIS 3) at the end of the previous quarter; Plus PLHIV newly initiated on ART, tracked back and transferred in; and minus transferred out during the reporting quarter
Steps :
1.Refer the MLL of last month of last quarter (e.g.-  if you are preparing this score card for Q1 Jan to March then take the MLL from last Dec. Similarly for Q2 April to June then take the MLL from March, for Q3 July to Sept then take the MLL from June. For Q4 Oct to Dec then take the MLL from Sept ) apply filter in ART status Colum and select the Alive on ART and MIS1 and note down the reflected number
2.For further calculation refer the current quarter latest MLL.apply filter In date of ART initiated and select the clients who are initiated ART In the Current Quarter. and note down the reflected number
3.Track back - Number of PLHIV Successfully Track back in the current reporting quarter (Status updated to Alive On ART from MIS /LFU )
4.Take the Number from MPR  indicator 3.3 of all the three months of the quarter (Total all three month number together )
5.Take the Number from MPR  indicator 3.4 of all the three months of the quarter (Total all three month number together )
6. Calculate Denominator by adding number derived from Steps 1,2,3,and 4 and subtract number derived from step 5 (1+2+3+4-5)</t>
    </r>
  </si>
  <si>
    <r>
      <rPr>
        <b/>
        <i/>
        <u/>
        <sz val="10"/>
        <color theme="1"/>
        <rFont val="Times New Roman"/>
        <family val="1"/>
      </rPr>
      <t>Denominator:</t>
    </r>
    <r>
      <rPr>
        <i/>
        <sz val="10"/>
        <color theme="1"/>
        <rFont val="Times New Roman"/>
        <family val="1"/>
      </rPr>
      <t xml:space="preserve">
Source -  MLL and MPR (MPR of all the three month of the Quarter)
Definition - Number of PLHIV Alive on ART (excluding MIS 2 and MIS 3) at the end of the previous quarter; Plus PLHIV newly initiated on ART, tracked back and transferred in; and minus transferred out during the reporting quarter
Steps :
1.Refer the MLL of last month of last quarter (e.g.-  if you are preparing this score card for Q1 Jan to March then take the MLL from last Dec. Similarly for Q2 April to June then take the MLL from March, for Q3 July to Sept then take the MLL from June. For Q4 Oct to Dec then take the MLL from Sept ) apply filter in ART status Colum and select the Alive on ART and MIS1 and note down the reflected number
2.For further calculation refer the current quarter latest MLL.apply filter In date of ART initiated and select the clients who are initiated ART In the Current Quarter. and note down the reflected number
3.Track back - Number of PLHIV Successfully Track back in the current reporting quarter (Status updated to Alive On ART from MIS /LFU )
4.Take the Number from MPR  indicator 3.3 of all the three months of the quarter (Total all three month number together )
5.Take the Number from MPR  indicator 3.4 of all the three months of the quarter (Total all three month number together )
6. Calculate Denominator by adding number derived from Steps 1,2,3,and 4 and subtract number derived from step 5 (1+2+3+4-5)</t>
    </r>
  </si>
  <si>
    <t>Financial Year</t>
  </si>
  <si>
    <t>2023-24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</si>
</sst>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 #,##0.00_ ;_ * \-#,##0.00_ ;_ * &quot;-&quot;??_ ;_ @_ "/>
    <numFmt numFmtId="164" formatCode="0.0%"/>
    <numFmt numFmtId="165" formatCode="_ * #,##0_ ;_ * \-#,##0_ ;_ * &quot;-&quot;??_ ;_ @_ "/>
    <numFmt numFmtId="166" formatCode="_-* #,##0.00\ &quot;$&quot;_-;\-* #,##0.00\ &quot;$&quot;_-;_-* &quot;-&quot;??\ &quot;$&quot;_-;_-@_-"/>
  </numFmts>
  <fonts count="56" x14ac:knownFonts="1">
    <font>
      <sz val="11"/>
      <color theme="1"/>
      <name val="Calibri"/>
      <family val="2"/>
      <scheme val="minor"/>
    </font>
    <font>
      <sz val="11"/>
      <color theme="1"/>
      <name val="Calibri"/>
      <family val="2"/>
      <scheme val="minor"/>
    </font>
    <font>
      <b/>
      <sz val="11"/>
      <color theme="1"/>
      <name val="Calibri"/>
      <family val="2"/>
      <scheme val="minor"/>
    </font>
    <font>
      <sz val="11"/>
      <color rgb="FF000000"/>
      <name val="Arial"/>
      <family val="2"/>
    </font>
    <font>
      <b/>
      <sz val="10"/>
      <color rgb="FF000000"/>
      <name val="Arial"/>
      <family val="2"/>
    </font>
    <font>
      <sz val="10"/>
      <color theme="1"/>
      <name val="Arial"/>
      <family val="2"/>
    </font>
    <font>
      <sz val="10"/>
      <color rgb="FF000000"/>
      <name val="Arial"/>
      <family val="2"/>
    </font>
    <font>
      <sz val="10"/>
      <name val="Arial"/>
      <family val="2"/>
    </font>
    <font>
      <sz val="11"/>
      <color rgb="FFE48312"/>
      <name val="Arial"/>
      <family val="2"/>
    </font>
    <font>
      <b/>
      <sz val="11"/>
      <name val="Calibri"/>
      <family val="2"/>
      <scheme val="minor"/>
    </font>
    <font>
      <sz val="11"/>
      <name val="Calibri"/>
      <family val="2"/>
      <scheme val="minor"/>
    </font>
    <font>
      <b/>
      <sz val="4"/>
      <color theme="0"/>
      <name val="Calibri"/>
      <family val="2"/>
      <scheme val="minor"/>
    </font>
    <font>
      <sz val="11"/>
      <color theme="1"/>
      <name val="Times New Roman"/>
      <family val="1"/>
    </font>
    <font>
      <b/>
      <sz val="8"/>
      <color theme="1"/>
      <name val="Verdana"/>
      <family val="2"/>
    </font>
    <font>
      <sz val="8"/>
      <color theme="1"/>
      <name val="Verdana"/>
      <family val="2"/>
    </font>
    <font>
      <sz val="8"/>
      <color rgb="FF000000"/>
      <name val="Verdana"/>
      <family val="2"/>
    </font>
    <font>
      <sz val="11"/>
      <color rgb="FF222222"/>
      <name val="Verdana"/>
      <family val="2"/>
    </font>
    <font>
      <sz val="8"/>
      <name val="Verdana"/>
      <family val="2"/>
    </font>
    <font>
      <sz val="8"/>
      <color rgb="FF222222"/>
      <name val="Verdana"/>
      <family val="2"/>
    </font>
    <font>
      <sz val="11"/>
      <color rgb="FF000000"/>
      <name val="Verdana"/>
      <family val="2"/>
    </font>
    <font>
      <sz val="9"/>
      <color theme="1"/>
      <name val="Arial"/>
      <family val="2"/>
    </font>
    <font>
      <sz val="12"/>
      <color theme="1"/>
      <name val="Garamond"/>
      <family val="2"/>
    </font>
    <font>
      <sz val="9"/>
      <name val="Arial"/>
      <family val="2"/>
    </font>
    <font>
      <sz val="8"/>
      <color rgb="FFFF0000"/>
      <name val="Verdana"/>
      <family val="2"/>
    </font>
    <font>
      <sz val="7"/>
      <color rgb="FFFF0000"/>
      <name val="Verdana"/>
      <family val="2"/>
    </font>
    <font>
      <sz val="12"/>
      <color rgb="FFFF0000"/>
      <name val="Verdana"/>
      <family val="2"/>
    </font>
    <font>
      <sz val="10"/>
      <color theme="1"/>
      <name val="Verdana"/>
      <family val="2"/>
    </font>
    <font>
      <sz val="7"/>
      <color rgb="FF000000"/>
      <name val="Verdana"/>
      <family val="2"/>
    </font>
    <font>
      <sz val="12"/>
      <color rgb="FF000000"/>
      <name val="Verdana"/>
      <family val="2"/>
    </font>
    <font>
      <sz val="11"/>
      <color theme="1"/>
      <name val="Arial"/>
      <family val="2"/>
    </font>
    <font>
      <b/>
      <sz val="12"/>
      <color theme="1"/>
      <name val="Times New Roman"/>
      <family val="1"/>
    </font>
    <font>
      <sz val="12"/>
      <color theme="1"/>
      <name val="Times New Roman"/>
      <family val="1"/>
    </font>
    <font>
      <b/>
      <sz val="12"/>
      <color rgb="FF000000"/>
      <name val="Times New Roman"/>
      <family val="1"/>
    </font>
    <font>
      <b/>
      <sz val="12"/>
      <color theme="4" tint="-0.499984740745262"/>
      <name val="Times New Roman"/>
      <family val="1"/>
    </font>
    <font>
      <sz val="18"/>
      <color theme="3"/>
      <name val="Calibri Light"/>
      <family val="2"/>
      <scheme val="major"/>
    </font>
    <font>
      <sz val="12"/>
      <color rgb="FF000000"/>
      <name val="Times New Roman"/>
      <family val="1"/>
    </font>
    <font>
      <sz val="12"/>
      <color rgb="FFFFFFFF"/>
      <name val="Times New Roman"/>
      <family val="1"/>
    </font>
    <font>
      <b/>
      <sz val="13"/>
      <color theme="3"/>
      <name val="Times New Roman"/>
      <family val="1"/>
    </font>
    <font>
      <b/>
      <i/>
      <sz val="12"/>
      <color theme="4" tint="-0.499984740745262"/>
      <name val="Times New Roman"/>
      <family val="1"/>
    </font>
    <font>
      <i/>
      <sz val="12"/>
      <color theme="4" tint="-0.499984740745262"/>
      <name val="Times New Roman"/>
      <family val="1"/>
    </font>
    <font>
      <b/>
      <i/>
      <sz val="12"/>
      <color rgb="FF000000"/>
      <name val="Times New Roman"/>
      <family val="1"/>
    </font>
    <font>
      <b/>
      <i/>
      <sz val="12"/>
      <color theme="1"/>
      <name val="Times New Roman"/>
      <family val="1"/>
    </font>
    <font>
      <b/>
      <sz val="12"/>
      <color theme="0"/>
      <name val="Times New Roman"/>
      <family val="1"/>
    </font>
    <font>
      <b/>
      <i/>
      <sz val="12"/>
      <color theme="0"/>
      <name val="Times New Roman"/>
      <family val="1"/>
    </font>
    <font>
      <b/>
      <sz val="14"/>
      <color theme="0"/>
      <name val="Times New Roman"/>
      <family val="1"/>
    </font>
    <font>
      <b/>
      <i/>
      <u/>
      <sz val="26"/>
      <color theme="0"/>
      <name val="Times New Roman"/>
      <family val="1"/>
    </font>
    <font>
      <b/>
      <i/>
      <u/>
      <sz val="12"/>
      <color theme="4" tint="-0.499984740745262"/>
      <name val="Times New Roman"/>
      <family val="1"/>
    </font>
    <font>
      <b/>
      <i/>
      <u/>
      <sz val="10"/>
      <color theme="4" tint="-0.499984740745262"/>
      <name val="Times New Roman"/>
      <family val="1"/>
    </font>
    <font>
      <i/>
      <sz val="10"/>
      <color theme="1"/>
      <name val="Times New Roman"/>
      <family val="1"/>
    </font>
    <font>
      <b/>
      <i/>
      <sz val="10"/>
      <color theme="1"/>
      <name val="Times New Roman"/>
      <family val="1"/>
    </font>
    <font>
      <sz val="10"/>
      <color theme="1"/>
      <name val="Times New Roman"/>
      <family val="1"/>
    </font>
    <font>
      <b/>
      <sz val="10"/>
      <color theme="4" tint="-0.499984740745262"/>
      <name val="Times New Roman"/>
      <family val="1"/>
    </font>
    <font>
      <b/>
      <i/>
      <u/>
      <sz val="10"/>
      <color theme="1"/>
      <name val="Times New Roman"/>
      <family val="1"/>
    </font>
    <font>
      <b/>
      <i/>
      <sz val="20"/>
      <color theme="0"/>
      <name val="Times New Roman"/>
      <family val="1"/>
    </font>
    <font>
      <b/>
      <i/>
      <sz val="14"/>
      <color theme="4" tint="-0.499984740745262"/>
      <name val="Times New Roman"/>
      <family val="1"/>
    </font>
    <font>
      <i/>
      <u/>
      <sz val="12"/>
      <color theme="1"/>
      <name val="Times New Roman"/>
      <family val="1"/>
    </font>
  </fonts>
  <fills count="20">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theme="1"/>
        <bgColor indexed="64"/>
      </patternFill>
    </fill>
    <fill>
      <patternFill patternType="solid">
        <fgColor rgb="FF00B050"/>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8" tint="-0.499984740745262"/>
        <bgColor indexed="64"/>
      </patternFill>
    </fill>
    <fill>
      <patternFill patternType="solid">
        <fgColor rgb="FFFFC000"/>
        <bgColor indexed="64"/>
      </patternFill>
    </fill>
    <fill>
      <patternFill patternType="solid">
        <fgColor theme="0" tint="-0.249977111117893"/>
        <bgColor indexed="64"/>
      </patternFill>
    </fill>
    <fill>
      <patternFill patternType="solid">
        <fgColor theme="5" tint="0.39997558519241921"/>
        <bgColor indexed="64"/>
      </patternFill>
    </fill>
    <fill>
      <patternFill patternType="solid">
        <fgColor theme="8" tint="-0.249977111117893"/>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7">
    <xf numFmtId="0" fontId="0" fillId="0" borderId="0"/>
    <xf numFmtId="9" fontId="1" fillId="0" borderId="0" applyFont="0" applyFill="0" applyBorder="0" applyAlignment="0" applyProtection="0"/>
    <xf numFmtId="43" fontId="1" fillId="0" borderId="0" applyFont="0" applyFill="0" applyBorder="0" applyAlignment="0" applyProtection="0"/>
    <xf numFmtId="0" fontId="21" fillId="0" borderId="0"/>
    <xf numFmtId="166" fontId="7" fillId="0" borderId="0" applyFont="0" applyFill="0" applyBorder="0" applyAlignment="0" applyProtection="0"/>
    <xf numFmtId="0" fontId="7" fillId="0" borderId="0"/>
    <xf numFmtId="0" fontId="34" fillId="0" borderId="0" applyNumberFormat="0" applyFill="0" applyBorder="0" applyAlignment="0" applyProtection="0"/>
  </cellStyleXfs>
  <cellXfs count="275">
    <xf numFmtId="0" fontId="0" fillId="0" borderId="0" xfId="0"/>
    <xf numFmtId="0" fontId="0" fillId="0" borderId="0" xfId="0" applyAlignment="1">
      <alignment vertical="center"/>
    </xf>
    <xf numFmtId="0" fontId="5" fillId="0" borderId="0" xfId="0" applyFont="1" applyAlignment="1">
      <alignment vertical="center"/>
    </xf>
    <xf numFmtId="0" fontId="5" fillId="0" borderId="0" xfId="0" applyFont="1" applyAlignment="1">
      <alignment horizontal="left" vertical="center"/>
    </xf>
    <xf numFmtId="0" fontId="0" fillId="0" borderId="0" xfId="0" applyAlignment="1">
      <alignment horizontal="center" vertical="center"/>
    </xf>
    <xf numFmtId="0" fontId="8" fillId="0" borderId="0" xfId="0" applyFont="1" applyAlignment="1">
      <alignment horizontal="left" vertical="center" indent="3" readingOrder="1"/>
    </xf>
    <xf numFmtId="0" fontId="0" fillId="3" borderId="1" xfId="0" applyFill="1" applyBorder="1" applyAlignment="1">
      <alignment horizontal="center" vertical="center"/>
    </xf>
    <xf numFmtId="0" fontId="5" fillId="0" borderId="0" xfId="0" applyFont="1" applyAlignment="1">
      <alignment vertical="top" wrapText="1"/>
    </xf>
    <xf numFmtId="0" fontId="5" fillId="0" borderId="0" xfId="0" applyFont="1" applyAlignment="1">
      <alignment vertical="top"/>
    </xf>
    <xf numFmtId="0" fontId="2" fillId="2" borderId="1" xfId="0" applyFont="1" applyFill="1" applyBorder="1" applyAlignment="1">
      <alignment horizontal="center" vertical="center"/>
    </xf>
    <xf numFmtId="9" fontId="0" fillId="2" borderId="1" xfId="1" applyFont="1" applyFill="1" applyBorder="1" applyAlignment="1">
      <alignment horizontal="center" vertical="center"/>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9" fontId="0" fillId="4" borderId="1" xfId="0" applyNumberFormat="1" applyFill="1" applyBorder="1" applyAlignment="1">
      <alignment horizontal="center" vertical="center"/>
    </xf>
    <xf numFmtId="164" fontId="2" fillId="3" borderId="1" xfId="0" applyNumberFormat="1" applyFont="1" applyFill="1" applyBorder="1" applyAlignment="1">
      <alignment horizontal="center" vertical="center"/>
    </xf>
    <xf numFmtId="0" fontId="2" fillId="4" borderId="9" xfId="0" applyFont="1" applyFill="1" applyBorder="1" applyAlignment="1">
      <alignment horizontal="center" vertical="center"/>
    </xf>
    <xf numFmtId="164" fontId="0" fillId="3" borderId="1" xfId="0" applyNumberFormat="1" applyFill="1" applyBorder="1" applyAlignment="1">
      <alignment horizontal="center" vertical="center" wrapText="1"/>
    </xf>
    <xf numFmtId="164" fontId="2" fillId="2" borderId="1" xfId="0" applyNumberFormat="1" applyFont="1" applyFill="1" applyBorder="1" applyAlignment="1">
      <alignment horizontal="center" vertical="center"/>
    </xf>
    <xf numFmtId="0" fontId="0" fillId="2" borderId="1" xfId="0" applyFill="1" applyBorder="1" applyAlignment="1">
      <alignment horizontal="center" vertical="center"/>
    </xf>
    <xf numFmtId="0" fontId="0" fillId="4" borderId="1" xfId="0" applyFill="1" applyBorder="1" applyAlignment="1">
      <alignment horizontal="center" vertical="center"/>
    </xf>
    <xf numFmtId="49" fontId="2" fillId="0" borderId="6" xfId="0" applyNumberFormat="1" applyFont="1" applyBorder="1" applyAlignment="1">
      <alignment vertical="top" wrapText="1"/>
    </xf>
    <xf numFmtId="49" fontId="2" fillId="0" borderId="8" xfId="0" applyNumberFormat="1" applyFont="1" applyBorder="1" applyAlignment="1">
      <alignment vertical="top"/>
    </xf>
    <xf numFmtId="9" fontId="0" fillId="4" borderId="11" xfId="1" applyFont="1" applyFill="1" applyBorder="1" applyAlignment="1">
      <alignment horizontal="center" vertical="center"/>
    </xf>
    <xf numFmtId="9" fontId="0" fillId="4" borderId="2" xfId="1" applyFont="1" applyFill="1" applyBorder="1" applyAlignment="1">
      <alignment horizontal="center" vertical="center"/>
    </xf>
    <xf numFmtId="9" fontId="0" fillId="3" borderId="2" xfId="1" applyFont="1" applyFill="1" applyBorder="1" applyAlignment="1">
      <alignment horizontal="center" vertical="center"/>
    </xf>
    <xf numFmtId="9" fontId="0" fillId="2" borderId="2" xfId="1" applyFont="1" applyFill="1" applyBorder="1" applyAlignment="1">
      <alignment horizontal="center" vertical="center"/>
    </xf>
    <xf numFmtId="49" fontId="2" fillId="0" borderId="1" xfId="0" applyNumberFormat="1" applyFont="1" applyBorder="1" applyAlignment="1">
      <alignment horizontal="center" vertical="center" wrapText="1"/>
    </xf>
    <xf numFmtId="0" fontId="0" fillId="0" borderId="0" xfId="0" applyAlignment="1">
      <alignment vertical="top"/>
    </xf>
    <xf numFmtId="49" fontId="2" fillId="0" borderId="1" xfId="0" applyNumberFormat="1" applyFont="1" applyBorder="1" applyAlignment="1">
      <alignment horizontal="left" vertical="top" wrapText="1"/>
    </xf>
    <xf numFmtId="0" fontId="0" fillId="0" borderId="0" xfId="0" applyAlignment="1">
      <alignment horizontal="center" vertical="top"/>
    </xf>
    <xf numFmtId="9" fontId="0" fillId="2" borderId="2" xfId="1" applyFont="1" applyFill="1" applyBorder="1" applyAlignment="1">
      <alignment horizontal="center" vertical="top"/>
    </xf>
    <xf numFmtId="0" fontId="2" fillId="2" borderId="1" xfId="0" applyFont="1" applyFill="1" applyBorder="1" applyAlignment="1">
      <alignment horizontal="center" vertical="top"/>
    </xf>
    <xf numFmtId="9" fontId="0" fillId="3" borderId="2" xfId="1" applyFont="1" applyFill="1" applyBorder="1" applyAlignment="1">
      <alignment horizontal="center" vertical="top"/>
    </xf>
    <xf numFmtId="0" fontId="2" fillId="3" borderId="1" xfId="0" applyFont="1" applyFill="1" applyBorder="1" applyAlignment="1">
      <alignment horizontal="center" vertical="top"/>
    </xf>
    <xf numFmtId="9" fontId="0" fillId="4" borderId="2" xfId="1" applyFont="1" applyFill="1" applyBorder="1" applyAlignment="1">
      <alignment horizontal="center" vertical="top"/>
    </xf>
    <xf numFmtId="0" fontId="2" fillId="4" borderId="1" xfId="0" applyFont="1" applyFill="1" applyBorder="1" applyAlignment="1">
      <alignment horizontal="center" vertical="top"/>
    </xf>
    <xf numFmtId="9" fontId="0" fillId="4" borderId="11" xfId="1" applyFont="1" applyFill="1" applyBorder="1" applyAlignment="1">
      <alignment horizontal="center" vertical="top"/>
    </xf>
    <xf numFmtId="0" fontId="2" fillId="4" borderId="9" xfId="0" applyFont="1" applyFill="1" applyBorder="1" applyAlignment="1">
      <alignment horizontal="center" vertical="top"/>
    </xf>
    <xf numFmtId="0" fontId="0" fillId="0" borderId="0" xfId="0" applyAlignment="1">
      <alignment horizontal="center"/>
    </xf>
    <xf numFmtId="0" fontId="6" fillId="2" borderId="1" xfId="0" applyFont="1" applyFill="1" applyBorder="1" applyAlignment="1">
      <alignment horizontal="center" wrapText="1" readingOrder="1"/>
    </xf>
    <xf numFmtId="0" fontId="6" fillId="3" borderId="1" xfId="0" applyFont="1" applyFill="1" applyBorder="1" applyAlignment="1">
      <alignment horizontal="center" wrapText="1" readingOrder="1"/>
    </xf>
    <xf numFmtId="0" fontId="6" fillId="4" borderId="1" xfId="0" applyFont="1" applyFill="1" applyBorder="1" applyAlignment="1">
      <alignment horizontal="center" wrapText="1" readingOrder="1"/>
    </xf>
    <xf numFmtId="0" fontId="3" fillId="3" borderId="1" xfId="0" applyFont="1" applyFill="1" applyBorder="1" applyAlignment="1">
      <alignment wrapText="1" readingOrder="1"/>
    </xf>
    <xf numFmtId="9" fontId="6" fillId="4" borderId="1" xfId="0" applyNumberFormat="1" applyFont="1" applyFill="1" applyBorder="1" applyAlignment="1">
      <alignment horizontal="center" wrapText="1" readingOrder="1"/>
    </xf>
    <xf numFmtId="164" fontId="0" fillId="2" borderId="1" xfId="1" applyNumberFormat="1" applyFont="1" applyFill="1" applyBorder="1" applyAlignment="1">
      <alignment horizontal="center" vertical="center"/>
    </xf>
    <xf numFmtId="164" fontId="0" fillId="3" borderId="1" xfId="1" applyNumberFormat="1" applyFont="1" applyFill="1" applyBorder="1" applyAlignment="1">
      <alignment horizontal="center" vertical="center"/>
    </xf>
    <xf numFmtId="9" fontId="0" fillId="3" borderId="1" xfId="1" applyFont="1" applyFill="1" applyBorder="1" applyAlignment="1">
      <alignment horizontal="center" vertical="center"/>
    </xf>
    <xf numFmtId="164" fontId="0" fillId="2" borderId="1" xfId="0" applyNumberFormat="1" applyFill="1" applyBorder="1" applyAlignment="1">
      <alignment horizontal="center" vertical="center"/>
    </xf>
    <xf numFmtId="164" fontId="0" fillId="3" borderId="1" xfId="0" applyNumberFormat="1" applyFill="1" applyBorder="1" applyAlignment="1">
      <alignment horizontal="center" vertical="center"/>
    </xf>
    <xf numFmtId="164" fontId="0" fillId="4" borderId="1" xfId="0" applyNumberFormat="1" applyFill="1" applyBorder="1" applyAlignment="1">
      <alignment horizontal="center" vertical="center"/>
    </xf>
    <xf numFmtId="9" fontId="0" fillId="3" borderId="1" xfId="0" applyNumberFormat="1" applyFill="1" applyBorder="1" applyAlignment="1">
      <alignment horizontal="center" vertical="center"/>
    </xf>
    <xf numFmtId="0" fontId="0" fillId="3" borderId="1" xfId="0" applyFill="1" applyBorder="1" applyAlignment="1">
      <alignment horizontal="center" vertical="top"/>
    </xf>
    <xf numFmtId="9" fontId="0" fillId="2" borderId="1" xfId="1" applyFont="1" applyFill="1" applyBorder="1" applyAlignment="1">
      <alignment horizontal="center" vertical="top"/>
    </xf>
    <xf numFmtId="49" fontId="0" fillId="0" borderId="0" xfId="0" applyNumberFormat="1" applyAlignment="1">
      <alignment horizontal="left" vertical="top" wrapText="1"/>
    </xf>
    <xf numFmtId="0" fontId="0" fillId="0" borderId="0" xfId="0" applyAlignment="1">
      <alignment horizontal="left" vertical="top" wrapText="1"/>
    </xf>
    <xf numFmtId="49" fontId="2" fillId="0" borderId="0" xfId="0" applyNumberFormat="1" applyFont="1" applyAlignment="1">
      <alignment vertical="top" wrapText="1"/>
    </xf>
    <xf numFmtId="0" fontId="0" fillId="0" borderId="0" xfId="0" applyAlignment="1">
      <alignment horizontal="left" vertical="top"/>
    </xf>
    <xf numFmtId="0" fontId="2" fillId="0" borderId="0" xfId="0" applyFont="1" applyAlignment="1">
      <alignment horizontal="center" vertical="top"/>
    </xf>
    <xf numFmtId="10" fontId="0" fillId="2" borderId="1" xfId="1" applyNumberFormat="1" applyFont="1" applyFill="1" applyBorder="1" applyAlignment="1">
      <alignment horizontal="center" vertical="top"/>
    </xf>
    <xf numFmtId="9" fontId="0" fillId="2" borderId="1" xfId="1" applyFont="1" applyFill="1" applyBorder="1" applyAlignment="1">
      <alignment horizontal="left" vertical="top"/>
    </xf>
    <xf numFmtId="9" fontId="2" fillId="2" borderId="1" xfId="1" applyFont="1" applyFill="1" applyBorder="1" applyAlignment="1">
      <alignment horizontal="center" vertical="top"/>
    </xf>
    <xf numFmtId="164" fontId="2" fillId="2" borderId="1" xfId="0" applyNumberFormat="1" applyFont="1" applyFill="1" applyBorder="1" applyAlignment="1">
      <alignment horizontal="left" vertical="top"/>
    </xf>
    <xf numFmtId="164" fontId="2" fillId="3" borderId="1" xfId="0" applyNumberFormat="1" applyFont="1" applyFill="1" applyBorder="1" applyAlignment="1">
      <alignment horizontal="left" vertical="top"/>
    </xf>
    <xf numFmtId="10" fontId="0" fillId="3" borderId="1" xfId="1" applyNumberFormat="1" applyFont="1" applyFill="1" applyBorder="1" applyAlignment="1">
      <alignment horizontal="center" vertical="top"/>
    </xf>
    <xf numFmtId="9" fontId="2" fillId="3" borderId="1" xfId="0" applyNumberFormat="1" applyFont="1" applyFill="1" applyBorder="1" applyAlignment="1">
      <alignment horizontal="center" vertical="top"/>
    </xf>
    <xf numFmtId="0" fontId="2" fillId="3" borderId="1" xfId="0" applyFont="1" applyFill="1" applyBorder="1" applyAlignment="1">
      <alignment horizontal="center" vertical="top" wrapText="1"/>
    </xf>
    <xf numFmtId="10" fontId="0" fillId="4" borderId="1" xfId="1" applyNumberFormat="1" applyFont="1" applyFill="1" applyBorder="1" applyAlignment="1">
      <alignment horizontal="center" vertical="top"/>
    </xf>
    <xf numFmtId="164" fontId="2" fillId="4" borderId="1" xfId="0" applyNumberFormat="1" applyFont="1" applyFill="1" applyBorder="1" applyAlignment="1">
      <alignment horizontal="left" vertical="top"/>
    </xf>
    <xf numFmtId="9" fontId="2" fillId="4" borderId="1" xfId="0" applyNumberFormat="1" applyFont="1" applyFill="1" applyBorder="1" applyAlignment="1">
      <alignment horizontal="center" vertical="top"/>
    </xf>
    <xf numFmtId="9" fontId="2" fillId="4" borderId="9" xfId="0" applyNumberFormat="1" applyFont="1" applyFill="1" applyBorder="1" applyAlignment="1">
      <alignment horizontal="left" vertical="top"/>
    </xf>
    <xf numFmtId="0" fontId="1" fillId="6" borderId="2" xfId="0" applyFont="1" applyFill="1" applyBorder="1" applyAlignment="1">
      <alignment horizontal="center" vertical="top"/>
    </xf>
    <xf numFmtId="0" fontId="1" fillId="6" borderId="4" xfId="0" applyFont="1" applyFill="1" applyBorder="1" applyAlignment="1">
      <alignment vertical="top"/>
    </xf>
    <xf numFmtId="0" fontId="1" fillId="6" borderId="4" xfId="0" applyFont="1" applyFill="1" applyBorder="1" applyAlignment="1">
      <alignment horizontal="center" vertical="top"/>
    </xf>
    <xf numFmtId="10" fontId="1" fillId="6" borderId="4" xfId="1" applyNumberFormat="1" applyFont="1" applyFill="1" applyBorder="1" applyAlignment="1">
      <alignment horizontal="center" vertical="top"/>
    </xf>
    <xf numFmtId="0" fontId="2" fillId="6" borderId="4" xfId="0" applyFont="1" applyFill="1" applyBorder="1" applyAlignment="1">
      <alignment horizontal="center" vertical="top"/>
    </xf>
    <xf numFmtId="10" fontId="1" fillId="6" borderId="3" xfId="1" applyNumberFormat="1" applyFont="1" applyFill="1" applyBorder="1" applyAlignment="1">
      <alignment horizontal="center" vertical="top"/>
    </xf>
    <xf numFmtId="0" fontId="1" fillId="0" borderId="0" xfId="0" applyFont="1" applyAlignment="1">
      <alignment horizontal="center" vertical="top"/>
    </xf>
    <xf numFmtId="0" fontId="1" fillId="0" borderId="0" xfId="0" applyFont="1" applyAlignment="1">
      <alignment vertical="top"/>
    </xf>
    <xf numFmtId="165" fontId="0" fillId="0" borderId="0" xfId="2" applyNumberFormat="1" applyFont="1" applyAlignment="1">
      <alignment vertical="top"/>
    </xf>
    <xf numFmtId="49" fontId="2" fillId="0" borderId="10" xfId="0" applyNumberFormat="1" applyFont="1" applyBorder="1" applyAlignment="1">
      <alignment horizontal="left" vertical="top" wrapText="1"/>
    </xf>
    <xf numFmtId="9" fontId="0" fillId="4" borderId="1" xfId="0" applyNumberFormat="1" applyFill="1" applyBorder="1" applyAlignment="1">
      <alignment horizontal="center" vertical="top"/>
    </xf>
    <xf numFmtId="0" fontId="0" fillId="4" borderId="1" xfId="0" applyFill="1" applyBorder="1" applyAlignment="1">
      <alignment horizontal="center" vertical="top"/>
    </xf>
    <xf numFmtId="164" fontId="0" fillId="2" borderId="1" xfId="0" applyNumberFormat="1" applyFill="1" applyBorder="1" applyAlignment="1">
      <alignment horizontal="center" vertical="top"/>
    </xf>
    <xf numFmtId="164" fontId="0" fillId="3" borderId="1" xfId="0" applyNumberFormat="1" applyFill="1" applyBorder="1" applyAlignment="1">
      <alignment horizontal="center" vertical="top" wrapText="1"/>
    </xf>
    <xf numFmtId="164" fontId="1" fillId="2" borderId="1" xfId="1" applyNumberFormat="1" applyFont="1" applyFill="1" applyBorder="1" applyAlignment="1">
      <alignment horizontal="center" vertical="top"/>
    </xf>
    <xf numFmtId="0" fontId="0" fillId="2" borderId="1" xfId="0" applyFill="1" applyBorder="1" applyAlignment="1">
      <alignment horizontal="center" vertical="top"/>
    </xf>
    <xf numFmtId="164" fontId="0" fillId="0" borderId="1" xfId="0" applyNumberFormat="1" applyBorder="1" applyAlignment="1">
      <alignment horizontal="center" vertical="top"/>
    </xf>
    <xf numFmtId="0" fontId="2" fillId="0" borderId="1" xfId="0" applyFont="1" applyBorder="1" applyAlignment="1">
      <alignment horizontal="center" vertical="top"/>
    </xf>
    <xf numFmtId="9" fontId="1" fillId="2" borderId="1" xfId="1" applyFont="1" applyFill="1" applyBorder="1" applyAlignment="1">
      <alignment horizontal="center" vertical="top"/>
    </xf>
    <xf numFmtId="164" fontId="2" fillId="2" borderId="1" xfId="0" applyNumberFormat="1" applyFont="1" applyFill="1" applyBorder="1" applyAlignment="1">
      <alignment horizontal="center" vertical="top"/>
    </xf>
    <xf numFmtId="164" fontId="0" fillId="2" borderId="1" xfId="0" applyNumberFormat="1" applyFill="1" applyBorder="1" applyAlignment="1">
      <alignment horizontal="center" vertical="top" wrapText="1"/>
    </xf>
    <xf numFmtId="164" fontId="2" fillId="3" borderId="1" xfId="0" applyNumberFormat="1" applyFont="1" applyFill="1" applyBorder="1" applyAlignment="1">
      <alignment horizontal="center" vertical="top"/>
    </xf>
    <xf numFmtId="9" fontId="0" fillId="4" borderId="9" xfId="0" applyNumberFormat="1" applyFill="1" applyBorder="1" applyAlignment="1">
      <alignment horizontal="center" vertical="top"/>
    </xf>
    <xf numFmtId="9" fontId="0" fillId="0" borderId="0" xfId="0" applyNumberFormat="1" applyAlignment="1">
      <alignment horizontal="center" vertical="top"/>
    </xf>
    <xf numFmtId="0" fontId="1" fillId="6" borderId="8" xfId="0" applyFont="1" applyFill="1" applyBorder="1" applyAlignment="1">
      <alignment horizontal="center" vertical="top"/>
    </xf>
    <xf numFmtId="0" fontId="1" fillId="6" borderId="7" xfId="0" applyFont="1" applyFill="1" applyBorder="1" applyAlignment="1">
      <alignment vertical="top"/>
    </xf>
    <xf numFmtId="0" fontId="1" fillId="6" borderId="7" xfId="0" applyFont="1" applyFill="1" applyBorder="1" applyAlignment="1">
      <alignment horizontal="center" vertical="top"/>
    </xf>
    <xf numFmtId="10" fontId="1" fillId="6" borderId="7" xfId="1" applyNumberFormat="1" applyFont="1" applyFill="1" applyBorder="1" applyAlignment="1">
      <alignment horizontal="center" vertical="top"/>
    </xf>
    <xf numFmtId="0" fontId="2" fillId="6" borderId="7" xfId="0" applyFont="1" applyFill="1" applyBorder="1" applyAlignment="1">
      <alignment horizontal="center" vertical="top"/>
    </xf>
    <xf numFmtId="10" fontId="1" fillId="6" borderId="6" xfId="1" applyNumberFormat="1" applyFont="1" applyFill="1" applyBorder="1" applyAlignment="1">
      <alignment horizontal="center" vertical="top"/>
    </xf>
    <xf numFmtId="49" fontId="11" fillId="0" borderId="1" xfId="0" applyNumberFormat="1" applyFont="1" applyBorder="1" applyAlignment="1">
      <alignment horizontal="left" vertical="top" wrapText="1"/>
    </xf>
    <xf numFmtId="9" fontId="10" fillId="4" borderId="1" xfId="0" applyNumberFormat="1" applyFont="1" applyFill="1" applyBorder="1" applyAlignment="1">
      <alignment horizontal="center" vertical="top"/>
    </xf>
    <xf numFmtId="0" fontId="9" fillId="4" borderId="1" xfId="0" applyFont="1" applyFill="1" applyBorder="1" applyAlignment="1">
      <alignment horizontal="center" vertical="top"/>
    </xf>
    <xf numFmtId="164" fontId="10" fillId="3" borderId="1" xfId="0" applyNumberFormat="1" applyFont="1" applyFill="1" applyBorder="1" applyAlignment="1">
      <alignment horizontal="center" vertical="top"/>
    </xf>
    <xf numFmtId="0" fontId="9" fillId="3" borderId="1" xfId="0" applyFont="1" applyFill="1" applyBorder="1" applyAlignment="1">
      <alignment horizontal="center" vertical="top"/>
    </xf>
    <xf numFmtId="164" fontId="0" fillId="3" borderId="1" xfId="0" applyNumberFormat="1" applyFill="1" applyBorder="1" applyAlignment="1">
      <alignment horizontal="center" vertical="top"/>
    </xf>
    <xf numFmtId="9" fontId="10" fillId="2" borderId="1" xfId="1" applyFont="1" applyFill="1" applyBorder="1" applyAlignment="1">
      <alignment horizontal="center" vertical="top"/>
    </xf>
    <xf numFmtId="0" fontId="9" fillId="2" borderId="1" xfId="0" applyFont="1" applyFill="1" applyBorder="1" applyAlignment="1">
      <alignment horizontal="center" vertical="top"/>
    </xf>
    <xf numFmtId="0" fontId="9" fillId="2" borderId="5" xfId="0" applyFont="1" applyFill="1" applyBorder="1" applyAlignment="1">
      <alignment horizontal="center" vertical="top"/>
    </xf>
    <xf numFmtId="0" fontId="3" fillId="4" borderId="1" xfId="0" applyFont="1" applyFill="1" applyBorder="1" applyAlignment="1">
      <alignment wrapText="1" readingOrder="1"/>
    </xf>
    <xf numFmtId="0" fontId="3" fillId="4" borderId="1" xfId="0" applyFont="1" applyFill="1" applyBorder="1" applyAlignment="1">
      <alignment horizontal="left" wrapText="1" readingOrder="1"/>
    </xf>
    <xf numFmtId="9" fontId="0" fillId="4" borderId="1" xfId="1" applyFont="1" applyFill="1" applyBorder="1" applyAlignment="1">
      <alignment horizontal="center" vertical="center"/>
    </xf>
    <xf numFmtId="164" fontId="2" fillId="4" borderId="1" xfId="0" applyNumberFormat="1" applyFont="1" applyFill="1" applyBorder="1" applyAlignment="1">
      <alignment horizontal="center" vertical="center"/>
    </xf>
    <xf numFmtId="9" fontId="2" fillId="4" borderId="9" xfId="0" applyNumberFormat="1" applyFont="1" applyFill="1" applyBorder="1" applyAlignment="1">
      <alignment horizontal="center" vertical="center"/>
    </xf>
    <xf numFmtId="9" fontId="0" fillId="0" borderId="0" xfId="1" applyFont="1" applyAlignment="1">
      <alignment vertical="center"/>
    </xf>
    <xf numFmtId="0" fontId="2" fillId="3" borderId="1" xfId="0" applyFont="1" applyFill="1" applyBorder="1" applyAlignment="1">
      <alignment horizontal="center"/>
    </xf>
    <xf numFmtId="0" fontId="12" fillId="0" borderId="0" xfId="0" applyFont="1" applyAlignment="1">
      <alignment vertical="top"/>
    </xf>
    <xf numFmtId="9" fontId="12" fillId="0" borderId="0" xfId="0" applyNumberFormat="1" applyFont="1" applyAlignment="1">
      <alignment vertical="top"/>
    </xf>
    <xf numFmtId="0" fontId="13" fillId="5" borderId="1" xfId="0" applyFont="1" applyFill="1" applyBorder="1" applyAlignment="1">
      <alignment horizontal="center" vertical="center" wrapText="1"/>
    </xf>
    <xf numFmtId="0" fontId="13" fillId="5" borderId="1" xfId="0" applyFont="1" applyFill="1" applyBorder="1" applyAlignment="1">
      <alignment horizontal="left" vertical="center" wrapText="1"/>
    </xf>
    <xf numFmtId="0" fontId="14" fillId="0" borderId="1" xfId="0" applyFont="1" applyBorder="1" applyAlignment="1">
      <alignment vertical="center" wrapText="1"/>
    </xf>
    <xf numFmtId="0" fontId="14" fillId="0" borderId="1" xfId="0" applyFont="1" applyBorder="1" applyAlignment="1">
      <alignment horizontal="left" vertical="center" wrapText="1"/>
    </xf>
    <xf numFmtId="0" fontId="15" fillId="0" borderId="1" xfId="0" applyFont="1" applyBorder="1" applyAlignment="1">
      <alignment horizontal="left" vertical="center" wrapText="1"/>
    </xf>
    <xf numFmtId="0" fontId="15" fillId="0" borderId="1" xfId="0" applyFont="1" applyBorder="1" applyAlignment="1">
      <alignment vertical="center" wrapText="1"/>
    </xf>
    <xf numFmtId="0" fontId="14" fillId="0" borderId="1" xfId="0" applyFont="1" applyBorder="1" applyAlignment="1">
      <alignment horizontal="left" wrapText="1"/>
    </xf>
    <xf numFmtId="0" fontId="14" fillId="0" borderId="1" xfId="0" applyFont="1" applyBorder="1" applyAlignment="1">
      <alignment horizontal="left" vertical="center"/>
    </xf>
    <xf numFmtId="0" fontId="14" fillId="0" borderId="1" xfId="0" applyFont="1" applyBorder="1" applyAlignment="1">
      <alignment horizontal="left" vertical="top" wrapText="1"/>
    </xf>
    <xf numFmtId="0" fontId="14" fillId="0" borderId="1" xfId="0" applyFont="1" applyBorder="1" applyAlignment="1">
      <alignment vertical="top"/>
    </xf>
    <xf numFmtId="0" fontId="17" fillId="0" borderId="1" xfId="0" applyFont="1" applyBorder="1" applyAlignment="1">
      <alignment horizontal="left" vertical="center" wrapText="1"/>
    </xf>
    <xf numFmtId="0" fontId="17" fillId="0" borderId="1" xfId="0" applyFont="1" applyBorder="1"/>
    <xf numFmtId="0" fontId="14" fillId="0" borderId="1" xfId="0" applyFont="1" applyBorder="1" applyAlignment="1">
      <alignment vertical="top" wrapText="1"/>
    </xf>
    <xf numFmtId="0" fontId="14" fillId="0" borderId="1" xfId="0" applyFont="1" applyBorder="1" applyAlignment="1">
      <alignment vertical="center"/>
    </xf>
    <xf numFmtId="0" fontId="15" fillId="0" borderId="1" xfId="0" applyFont="1" applyBorder="1"/>
    <xf numFmtId="0" fontId="15" fillId="0" borderId="1" xfId="0" applyFont="1" applyBorder="1" applyAlignment="1">
      <alignment wrapText="1"/>
    </xf>
    <xf numFmtId="0" fontId="18" fillId="0" borderId="1" xfId="0" applyFont="1" applyBorder="1" applyAlignment="1">
      <alignment vertical="center"/>
    </xf>
    <xf numFmtId="0" fontId="15" fillId="0" borderId="1" xfId="0" applyFont="1" applyBorder="1" applyAlignment="1">
      <alignment vertical="top" wrapText="1"/>
    </xf>
    <xf numFmtId="0" fontId="20" fillId="8" borderId="1" xfId="0" applyFont="1" applyFill="1" applyBorder="1" applyAlignment="1">
      <alignment horizontal="left" vertical="center" wrapText="1"/>
    </xf>
    <xf numFmtId="0" fontId="14" fillId="0" borderId="1" xfId="3" applyFont="1" applyBorder="1" applyAlignment="1">
      <alignment vertical="center" wrapText="1"/>
    </xf>
    <xf numFmtId="0" fontId="14" fillId="0" borderId="1" xfId="0" applyFont="1" applyBorder="1"/>
    <xf numFmtId="0" fontId="22" fillId="0" borderId="1" xfId="0" applyFont="1" applyBorder="1" applyAlignment="1">
      <alignment horizontal="center" vertical="center" wrapText="1"/>
    </xf>
    <xf numFmtId="0" fontId="23" fillId="0" borderId="1" xfId="0" applyFont="1" applyBorder="1" applyAlignment="1">
      <alignment vertical="center" wrapText="1"/>
    </xf>
    <xf numFmtId="0" fontId="23" fillId="0" borderId="1" xfId="0" applyFont="1" applyBorder="1" applyAlignment="1">
      <alignment horizontal="left" vertical="center" wrapText="1"/>
    </xf>
    <xf numFmtId="0" fontId="17" fillId="0" borderId="1" xfId="0" applyFont="1" applyBorder="1" applyAlignment="1">
      <alignment vertical="center" wrapText="1"/>
    </xf>
    <xf numFmtId="0" fontId="15" fillId="0" borderId="1" xfId="0" applyFont="1" applyBorder="1" applyAlignment="1">
      <alignment horizontal="left" vertical="top" wrapText="1"/>
    </xf>
    <xf numFmtId="0" fontId="14" fillId="0" borderId="1" xfId="0" applyFont="1" applyBorder="1" applyAlignment="1">
      <alignment horizontal="left"/>
    </xf>
    <xf numFmtId="0" fontId="26" fillId="0" borderId="1" xfId="0" applyFont="1" applyBorder="1"/>
    <xf numFmtId="0" fontId="14" fillId="0" borderId="1" xfId="0" applyFont="1" applyBorder="1" applyAlignment="1">
      <alignment horizontal="left" vertical="top"/>
    </xf>
    <xf numFmtId="0" fontId="17" fillId="0" borderId="1" xfId="4" applyNumberFormat="1" applyFont="1" applyFill="1" applyBorder="1" applyAlignment="1">
      <alignment horizontal="left" vertical="center" wrapText="1"/>
    </xf>
    <xf numFmtId="0" fontId="17" fillId="0" borderId="1" xfId="5" applyFont="1" applyBorder="1" applyAlignment="1">
      <alignment horizontal="left" vertical="center" wrapText="1"/>
    </xf>
    <xf numFmtId="0" fontId="18" fillId="0" borderId="1" xfId="0" applyFont="1" applyBorder="1" applyAlignment="1">
      <alignment horizontal="left" vertical="center" wrapText="1"/>
    </xf>
    <xf numFmtId="0" fontId="29" fillId="0" borderId="0" xfId="0" applyFont="1" applyAlignment="1">
      <alignment horizontal="center" vertical="center"/>
    </xf>
    <xf numFmtId="0" fontId="29" fillId="0" borderId="0" xfId="0" applyFont="1" applyAlignment="1">
      <alignment vertical="center"/>
    </xf>
    <xf numFmtId="0" fontId="29" fillId="0" borderId="0" xfId="0" applyFont="1" applyAlignment="1">
      <alignment vertical="center" wrapText="1"/>
    </xf>
    <xf numFmtId="0" fontId="0" fillId="0" borderId="1" xfId="0" applyBorder="1" applyAlignment="1">
      <alignment vertical="top"/>
    </xf>
    <xf numFmtId="0" fontId="0" fillId="0" borderId="1" xfId="0" applyBorder="1" applyAlignment="1">
      <alignment vertical="top" wrapText="1"/>
    </xf>
    <xf numFmtId="0" fontId="46" fillId="9" borderId="16" xfId="0" applyFont="1" applyFill="1" applyBorder="1" applyAlignment="1">
      <alignment vertical="center"/>
    </xf>
    <xf numFmtId="0" fontId="46" fillId="9" borderId="17" xfId="0" applyFont="1" applyFill="1" applyBorder="1" applyAlignment="1">
      <alignment vertical="center"/>
    </xf>
    <xf numFmtId="0" fontId="46" fillId="9" borderId="18" xfId="0" applyFont="1" applyFill="1" applyBorder="1" applyAlignment="1">
      <alignment vertical="center"/>
    </xf>
    <xf numFmtId="0" fontId="41" fillId="10" borderId="22" xfId="0" applyFont="1" applyFill="1" applyBorder="1" applyAlignment="1">
      <alignment horizontal="center" vertical="center"/>
    </xf>
    <xf numFmtId="0" fontId="41" fillId="10" borderId="23" xfId="0" applyFont="1" applyFill="1" applyBorder="1" applyAlignment="1">
      <alignment horizontal="center" vertical="center"/>
    </xf>
    <xf numFmtId="0" fontId="41" fillId="10" borderId="24" xfId="0" applyFont="1" applyFill="1" applyBorder="1" applyAlignment="1">
      <alignment horizontal="center" vertical="center"/>
    </xf>
    <xf numFmtId="0" fontId="35" fillId="4" borderId="22" xfId="0" applyFont="1" applyFill="1" applyBorder="1" applyAlignment="1">
      <alignment horizontal="center" vertical="center" wrapText="1" readingOrder="1"/>
    </xf>
    <xf numFmtId="0" fontId="35" fillId="4" borderId="23" xfId="0" applyFont="1" applyFill="1" applyBorder="1" applyAlignment="1">
      <alignment horizontal="center" vertical="center" wrapText="1" readingOrder="1"/>
    </xf>
    <xf numFmtId="9" fontId="35" fillId="4" borderId="23" xfId="0" applyNumberFormat="1" applyFont="1" applyFill="1" applyBorder="1" applyAlignment="1">
      <alignment horizontal="center" vertical="center" wrapText="1" readingOrder="1"/>
    </xf>
    <xf numFmtId="0" fontId="35" fillId="4" borderId="24" xfId="0" applyFont="1" applyFill="1" applyBorder="1" applyAlignment="1">
      <alignment horizontal="center" vertical="center" wrapText="1" readingOrder="1"/>
    </xf>
    <xf numFmtId="0" fontId="35" fillId="3" borderId="22" xfId="0" applyFont="1" applyFill="1" applyBorder="1" applyAlignment="1">
      <alignment horizontal="center" vertical="center" wrapText="1" readingOrder="1"/>
    </xf>
    <xf numFmtId="0" fontId="35" fillId="3" borderId="23" xfId="0" applyFont="1" applyFill="1" applyBorder="1" applyAlignment="1">
      <alignment horizontal="center" vertical="center" wrapText="1" readingOrder="1"/>
    </xf>
    <xf numFmtId="0" fontId="35" fillId="3" borderId="24" xfId="0" applyFont="1" applyFill="1" applyBorder="1" applyAlignment="1">
      <alignment horizontal="center" vertical="center" wrapText="1" readingOrder="1"/>
    </xf>
    <xf numFmtId="0" fontId="35" fillId="2" borderId="22" xfId="0" applyFont="1" applyFill="1" applyBorder="1" applyAlignment="1">
      <alignment horizontal="center" vertical="center" wrapText="1" readingOrder="1"/>
    </xf>
    <xf numFmtId="0" fontId="35" fillId="2" borderId="23" xfId="0" applyFont="1" applyFill="1" applyBorder="1" applyAlignment="1">
      <alignment horizontal="center" vertical="center" wrapText="1" readingOrder="1"/>
    </xf>
    <xf numFmtId="0" fontId="35" fillId="2" borderId="24" xfId="0" applyFont="1" applyFill="1" applyBorder="1" applyAlignment="1">
      <alignment horizontal="center" vertical="center" wrapText="1" readingOrder="1"/>
    </xf>
    <xf numFmtId="0" fontId="31" fillId="6" borderId="5" xfId="0" applyFont="1" applyFill="1" applyBorder="1" applyAlignment="1">
      <alignment vertical="center"/>
    </xf>
    <xf numFmtId="0" fontId="30" fillId="15" borderId="13" xfId="0" applyFont="1" applyFill="1" applyBorder="1" applyAlignment="1">
      <alignment horizontal="center" vertical="center"/>
    </xf>
    <xf numFmtId="0" fontId="32" fillId="3" borderId="10" xfId="0" applyFont="1" applyFill="1" applyBorder="1" applyAlignment="1">
      <alignment horizontal="center" vertical="center" wrapText="1" readingOrder="1"/>
    </xf>
    <xf numFmtId="0" fontId="32" fillId="4" borderId="10" xfId="0" applyFont="1" applyFill="1" applyBorder="1" applyAlignment="1">
      <alignment horizontal="center" vertical="center" wrapText="1" readingOrder="1"/>
    </xf>
    <xf numFmtId="0" fontId="37" fillId="4" borderId="26" xfId="6" applyFont="1" applyFill="1" applyBorder="1" applyAlignment="1">
      <alignment horizontal="left" vertical="center" wrapText="1"/>
    </xf>
    <xf numFmtId="0" fontId="37" fillId="4" borderId="28" xfId="6" applyFont="1" applyFill="1" applyBorder="1" applyAlignment="1">
      <alignment horizontal="left" vertical="center" wrapText="1"/>
    </xf>
    <xf numFmtId="0" fontId="38" fillId="11" borderId="29" xfId="0" applyFont="1" applyFill="1" applyBorder="1" applyAlignment="1" applyProtection="1">
      <alignment horizontal="center" vertical="center" wrapText="1"/>
      <protection locked="0"/>
    </xf>
    <xf numFmtId="0" fontId="38" fillId="11" borderId="29" xfId="0" applyFont="1" applyFill="1" applyBorder="1" applyAlignment="1" applyProtection="1">
      <alignment horizontal="center" vertical="center" wrapText="1"/>
      <protection locked="0" hidden="1"/>
    </xf>
    <xf numFmtId="0" fontId="37" fillId="4" borderId="30" xfId="6" applyFont="1" applyFill="1" applyBorder="1" applyAlignment="1">
      <alignment horizontal="left" vertical="center" wrapText="1"/>
    </xf>
    <xf numFmtId="0" fontId="38" fillId="11" borderId="31" xfId="0" applyFont="1" applyFill="1" applyBorder="1" applyAlignment="1" applyProtection="1">
      <alignment horizontal="center" vertical="center" wrapText="1"/>
      <protection hidden="1"/>
    </xf>
    <xf numFmtId="0" fontId="39" fillId="11" borderId="27" xfId="0" applyFont="1" applyFill="1" applyBorder="1" applyAlignment="1">
      <alignment vertical="center" wrapText="1"/>
    </xf>
    <xf numFmtId="0" fontId="39" fillId="11" borderId="29" xfId="0" applyFont="1" applyFill="1" applyBorder="1" applyAlignment="1">
      <alignment vertical="center" wrapText="1"/>
    </xf>
    <xf numFmtId="0" fontId="33" fillId="4" borderId="30" xfId="0" applyFont="1" applyFill="1" applyBorder="1" applyAlignment="1">
      <alignment horizontal="left" vertical="center" wrapText="1" readingOrder="1"/>
    </xf>
    <xf numFmtId="0" fontId="39" fillId="11" borderId="31" xfId="0" applyFont="1" applyFill="1" applyBorder="1" applyAlignment="1">
      <alignment vertical="center" wrapText="1"/>
    </xf>
    <xf numFmtId="0" fontId="40" fillId="10" borderId="32" xfId="0" applyFont="1" applyFill="1" applyBorder="1" applyAlignment="1">
      <alignment horizontal="left" vertical="center" wrapText="1" readingOrder="1"/>
    </xf>
    <xf numFmtId="0" fontId="40" fillId="10" borderId="33" xfId="0" applyFont="1" applyFill="1" applyBorder="1" applyAlignment="1">
      <alignment horizontal="center" vertical="center" wrapText="1"/>
    </xf>
    <xf numFmtId="164" fontId="30" fillId="0" borderId="28" xfId="0" applyNumberFormat="1" applyFont="1" applyBorder="1" applyAlignment="1" applyProtection="1">
      <alignment horizontal="center" vertical="center"/>
      <protection hidden="1"/>
    </xf>
    <xf numFmtId="0" fontId="50" fillId="0" borderId="1" xfId="0" applyFont="1" applyBorder="1" applyAlignment="1" applyProtection="1">
      <alignment horizontal="center" vertical="center"/>
      <protection locked="0"/>
    </xf>
    <xf numFmtId="9" fontId="50" fillId="0" borderId="1" xfId="1" applyFont="1" applyBorder="1" applyAlignment="1">
      <alignment horizontal="center" vertical="center"/>
    </xf>
    <xf numFmtId="164" fontId="50" fillId="0" borderId="1" xfId="1" applyNumberFormat="1" applyFont="1" applyBorder="1" applyAlignment="1">
      <alignment horizontal="center" vertical="center"/>
    </xf>
    <xf numFmtId="0" fontId="49" fillId="13" borderId="6" xfId="0" applyFont="1" applyFill="1" applyBorder="1" applyAlignment="1">
      <alignment vertical="center"/>
    </xf>
    <xf numFmtId="0" fontId="50" fillId="0" borderId="12" xfId="0" applyFont="1" applyBorder="1" applyAlignment="1">
      <alignment vertical="center"/>
    </xf>
    <xf numFmtId="0" fontId="47" fillId="9" borderId="16" xfId="0" applyFont="1" applyFill="1" applyBorder="1" applyAlignment="1">
      <alignment vertical="center"/>
    </xf>
    <xf numFmtId="9" fontId="0" fillId="0" borderId="10" xfId="1" applyFont="1" applyBorder="1" applyAlignment="1">
      <alignment horizontal="center" vertical="center"/>
    </xf>
    <xf numFmtId="0" fontId="48" fillId="19" borderId="1" xfId="0" applyFont="1" applyFill="1" applyBorder="1" applyAlignment="1">
      <alignment vertical="top" wrapText="1"/>
    </xf>
    <xf numFmtId="9" fontId="48" fillId="19" borderId="1" xfId="1" applyFont="1" applyFill="1" applyBorder="1" applyAlignment="1">
      <alignment vertical="top" wrapText="1"/>
    </xf>
    <xf numFmtId="0" fontId="51" fillId="12" borderId="1" xfId="0" applyFont="1" applyFill="1" applyBorder="1" applyAlignment="1">
      <alignment horizontal="left" vertical="center" wrapText="1" readingOrder="1"/>
    </xf>
    <xf numFmtId="0" fontId="38" fillId="13" borderId="37" xfId="0" applyFont="1" applyFill="1" applyBorder="1" applyAlignment="1">
      <alignment horizontal="left" vertical="center" wrapText="1" readingOrder="1"/>
    </xf>
    <xf numFmtId="0" fontId="38" fillId="13" borderId="37" xfId="0" applyFont="1" applyFill="1" applyBorder="1" applyAlignment="1">
      <alignment horizontal="center" vertical="center" wrapText="1" readingOrder="1"/>
    </xf>
    <xf numFmtId="0" fontId="38" fillId="13" borderId="37" xfId="0" applyFont="1" applyFill="1" applyBorder="1" applyAlignment="1">
      <alignment horizontal="center" vertical="center" wrapText="1"/>
    </xf>
    <xf numFmtId="0" fontId="38" fillId="13" borderId="38" xfId="0" applyFont="1" applyFill="1" applyBorder="1" applyAlignment="1">
      <alignment horizontal="center" vertical="center" wrapText="1"/>
    </xf>
    <xf numFmtId="0" fontId="19" fillId="0" borderId="1" xfId="0" applyFont="1" applyBorder="1" applyAlignment="1">
      <alignment wrapText="1"/>
    </xf>
    <xf numFmtId="0" fontId="0" fillId="0" borderId="1" xfId="0" applyBorder="1"/>
    <xf numFmtId="0" fontId="30" fillId="0" borderId="27" xfId="0" applyFont="1" applyBorder="1" applyAlignment="1" applyProtection="1">
      <alignment horizontal="center" vertical="center"/>
      <protection hidden="1"/>
    </xf>
    <xf numFmtId="0" fontId="30" fillId="0" borderId="29" xfId="0" applyFont="1" applyBorder="1" applyAlignment="1" applyProtection="1">
      <alignment horizontal="center" vertical="center"/>
      <protection hidden="1"/>
    </xf>
    <xf numFmtId="0" fontId="51" fillId="12" borderId="1" xfId="0" applyFont="1" applyFill="1" applyBorder="1" applyAlignment="1">
      <alignment horizontal="center" vertical="center" wrapText="1" readingOrder="1"/>
    </xf>
    <xf numFmtId="164" fontId="30" fillId="0" borderId="26" xfId="0" applyNumberFormat="1" applyFont="1" applyBorder="1" applyAlignment="1" applyProtection="1">
      <alignment horizontal="center" vertical="center"/>
      <protection hidden="1"/>
    </xf>
    <xf numFmtId="0" fontId="31" fillId="16" borderId="0" xfId="0" applyFont="1" applyFill="1" applyAlignment="1">
      <alignment horizontal="center" vertical="center"/>
    </xf>
    <xf numFmtId="0" fontId="36" fillId="16" borderId="0" xfId="0" applyFont="1" applyFill="1"/>
    <xf numFmtId="0" fontId="31" fillId="16" borderId="0" xfId="0" applyFont="1" applyFill="1" applyAlignment="1">
      <alignment vertical="center"/>
    </xf>
    <xf numFmtId="0" fontId="46" fillId="9" borderId="0" xfId="0" applyFont="1" applyFill="1" applyBorder="1" applyAlignment="1">
      <alignment vertical="center"/>
    </xf>
    <xf numFmtId="0" fontId="30" fillId="2" borderId="6" xfId="0" applyFont="1" applyFill="1" applyBorder="1" applyAlignment="1">
      <alignment horizontal="center" vertical="center"/>
    </xf>
    <xf numFmtId="0" fontId="46" fillId="9" borderId="19" xfId="0" applyFont="1" applyFill="1" applyBorder="1" applyAlignment="1">
      <alignment vertical="center"/>
    </xf>
    <xf numFmtId="0" fontId="46" fillId="9" borderId="20" xfId="0" applyFont="1" applyFill="1" applyBorder="1" applyAlignment="1">
      <alignment vertical="center"/>
    </xf>
    <xf numFmtId="0" fontId="54" fillId="11" borderId="27" xfId="0" applyFont="1" applyFill="1" applyBorder="1" applyAlignment="1" applyProtection="1">
      <alignment horizontal="center" vertical="center" wrapText="1"/>
      <protection locked="0" hidden="1"/>
    </xf>
    <xf numFmtId="17" fontId="54" fillId="11" borderId="29" xfId="0" applyNumberFormat="1" applyFont="1" applyFill="1" applyBorder="1" applyAlignment="1" applyProtection="1">
      <alignment horizontal="center" vertical="center" wrapText="1"/>
      <protection locked="0"/>
    </xf>
    <xf numFmtId="0" fontId="38" fillId="17" borderId="34" xfId="0" applyFont="1" applyFill="1" applyBorder="1" applyAlignment="1">
      <alignment horizontal="center" vertical="center"/>
    </xf>
    <xf numFmtId="0" fontId="38" fillId="17" borderId="27" xfId="0" applyFont="1" applyFill="1" applyBorder="1" applyAlignment="1">
      <alignment horizontal="center" vertical="center"/>
    </xf>
    <xf numFmtId="17" fontId="31" fillId="16" borderId="9" xfId="0" applyNumberFormat="1" applyFont="1" applyFill="1" applyBorder="1" applyAlignment="1" applyProtection="1">
      <alignment horizontal="center" vertical="center"/>
      <protection locked="0" hidden="1"/>
    </xf>
    <xf numFmtId="0" fontId="31" fillId="16" borderId="36" xfId="0" applyFont="1" applyFill="1" applyBorder="1" applyAlignment="1" applyProtection="1">
      <alignment horizontal="center" vertical="center"/>
      <protection locked="0" hidden="1"/>
    </xf>
    <xf numFmtId="1" fontId="30" fillId="0" borderId="31" xfId="1" applyNumberFormat="1" applyFont="1" applyFill="1" applyBorder="1" applyAlignment="1">
      <alignment horizontal="center" vertical="center"/>
    </xf>
    <xf numFmtId="9" fontId="30" fillId="8" borderId="30" xfId="0" applyNumberFormat="1" applyFont="1" applyFill="1" applyBorder="1" applyAlignment="1">
      <alignment horizontal="center" vertical="center"/>
    </xf>
    <xf numFmtId="0" fontId="45" fillId="14" borderId="14" xfId="0" applyFont="1" applyFill="1" applyBorder="1" applyAlignment="1">
      <alignment horizontal="center" vertical="center"/>
    </xf>
    <xf numFmtId="0" fontId="45" fillId="14" borderId="15" xfId="0" applyFont="1" applyFill="1" applyBorder="1" applyAlignment="1">
      <alignment horizontal="center" vertical="center"/>
    </xf>
    <xf numFmtId="0" fontId="45" fillId="14" borderId="25" xfId="0" applyFont="1" applyFill="1" applyBorder="1" applyAlignment="1">
      <alignment horizontal="center" vertical="center"/>
    </xf>
    <xf numFmtId="0" fontId="31" fillId="10" borderId="39" xfId="0" applyFont="1" applyFill="1" applyBorder="1" applyAlignment="1">
      <alignment horizontal="center" vertical="center"/>
    </xf>
    <xf numFmtId="0" fontId="31" fillId="10" borderId="21" xfId="0" applyFont="1" applyFill="1" applyBorder="1" applyAlignment="1">
      <alignment horizontal="center" vertical="center"/>
    </xf>
    <xf numFmtId="0" fontId="31" fillId="10" borderId="15" xfId="0" applyFont="1" applyFill="1" applyBorder="1" applyAlignment="1">
      <alignment horizontal="center" vertical="center"/>
    </xf>
    <xf numFmtId="0" fontId="31" fillId="10" borderId="14" xfId="0" applyFont="1" applyFill="1" applyBorder="1" applyAlignment="1">
      <alignment horizontal="center" vertical="center"/>
    </xf>
    <xf numFmtId="0" fontId="32" fillId="15" borderId="14" xfId="0" applyFont="1" applyFill="1" applyBorder="1" applyAlignment="1">
      <alignment horizontal="center" vertical="center" wrapText="1" readingOrder="1"/>
    </xf>
    <xf numFmtId="0" fontId="32" fillId="15" borderId="15" xfId="0" applyFont="1" applyFill="1" applyBorder="1" applyAlignment="1">
      <alignment horizontal="center" vertical="center" wrapText="1" readingOrder="1"/>
    </xf>
    <xf numFmtId="0" fontId="32" fillId="15" borderId="25" xfId="0" applyFont="1" applyFill="1" applyBorder="1" applyAlignment="1">
      <alignment horizontal="center" vertical="center" wrapText="1" readingOrder="1"/>
    </xf>
    <xf numFmtId="0" fontId="48" fillId="9" borderId="19" xfId="0" applyFont="1" applyFill="1" applyBorder="1" applyAlignment="1">
      <alignment horizontal="left" vertical="top" wrapText="1"/>
    </xf>
    <xf numFmtId="0" fontId="48" fillId="9" borderId="0" xfId="0" applyFont="1" applyFill="1" applyBorder="1" applyAlignment="1">
      <alignment horizontal="left" vertical="top" wrapText="1"/>
    </xf>
    <xf numFmtId="0" fontId="48" fillId="9" borderId="20" xfId="0" applyFont="1" applyFill="1" applyBorder="1" applyAlignment="1">
      <alignment horizontal="left" vertical="top" wrapText="1"/>
    </xf>
    <xf numFmtId="0" fontId="48" fillId="9" borderId="39" xfId="0" applyFont="1" applyFill="1" applyBorder="1" applyAlignment="1">
      <alignment horizontal="left" vertical="top" wrapText="1"/>
    </xf>
    <xf numFmtId="0" fontId="48" fillId="9" borderId="21" xfId="0" applyFont="1" applyFill="1" applyBorder="1" applyAlignment="1">
      <alignment horizontal="left" vertical="top" wrapText="1"/>
    </xf>
    <xf numFmtId="0" fontId="48" fillId="9" borderId="40" xfId="0" applyFont="1" applyFill="1" applyBorder="1" applyAlignment="1">
      <alignment horizontal="left" vertical="top" wrapText="1"/>
    </xf>
    <xf numFmtId="0" fontId="42" fillId="14" borderId="16" xfId="0" applyFont="1" applyFill="1" applyBorder="1" applyAlignment="1">
      <alignment horizontal="center" vertical="center" wrapText="1"/>
    </xf>
    <xf numFmtId="0" fontId="42" fillId="14" borderId="17" xfId="0" applyFont="1" applyFill="1" applyBorder="1" applyAlignment="1">
      <alignment horizontal="center" vertical="center" wrapText="1"/>
    </xf>
    <xf numFmtId="0" fontId="42" fillId="14" borderId="18" xfId="0" applyFont="1" applyFill="1" applyBorder="1" applyAlignment="1">
      <alignment horizontal="center" vertical="center" wrapText="1"/>
    </xf>
    <xf numFmtId="0" fontId="42" fillId="14" borderId="19" xfId="0" applyFont="1" applyFill="1" applyBorder="1" applyAlignment="1">
      <alignment horizontal="center" vertical="center" wrapText="1"/>
    </xf>
    <xf numFmtId="0" fontId="42" fillId="14" borderId="0" xfId="0" applyFont="1" applyFill="1" applyBorder="1" applyAlignment="1">
      <alignment horizontal="center" vertical="center" wrapText="1"/>
    </xf>
    <xf numFmtId="0" fontId="42" fillId="14" borderId="20" xfId="0" applyFont="1" applyFill="1" applyBorder="1" applyAlignment="1">
      <alignment horizontal="center" vertical="center" wrapText="1"/>
    </xf>
    <xf numFmtId="0" fontId="42" fillId="14" borderId="39" xfId="0" applyFont="1" applyFill="1" applyBorder="1" applyAlignment="1">
      <alignment horizontal="center" vertical="center" wrapText="1"/>
    </xf>
    <xf numFmtId="0" fontId="42" fillId="14" borderId="21" xfId="0" applyFont="1" applyFill="1" applyBorder="1" applyAlignment="1">
      <alignment horizontal="center" vertical="center" wrapText="1"/>
    </xf>
    <xf numFmtId="0" fontId="42" fillId="14" borderId="40" xfId="0" applyFont="1" applyFill="1" applyBorder="1" applyAlignment="1">
      <alignment horizontal="center" vertical="center" wrapText="1"/>
    </xf>
    <xf numFmtId="0" fontId="33" fillId="4" borderId="28" xfId="0" applyFont="1" applyFill="1" applyBorder="1" applyAlignment="1">
      <alignment horizontal="left" vertical="center" wrapText="1" readingOrder="1"/>
    </xf>
    <xf numFmtId="0" fontId="33" fillId="4" borderId="26" xfId="0" applyFont="1" applyFill="1" applyBorder="1" applyAlignment="1">
      <alignment horizontal="left" vertical="center" wrapText="1" readingOrder="1"/>
    </xf>
    <xf numFmtId="0" fontId="33" fillId="4" borderId="28" xfId="0" applyFont="1" applyFill="1" applyBorder="1" applyAlignment="1">
      <alignment horizontal="left" vertical="center" wrapText="1"/>
    </xf>
    <xf numFmtId="0" fontId="38" fillId="17" borderId="26" xfId="0" applyFont="1" applyFill="1" applyBorder="1" applyAlignment="1">
      <alignment horizontal="center" vertical="center" wrapText="1" readingOrder="1"/>
    </xf>
    <xf numFmtId="0" fontId="38" fillId="17" borderId="34" xfId="0" applyFont="1" applyFill="1" applyBorder="1" applyAlignment="1">
      <alignment horizontal="center" vertical="center" wrapText="1" readingOrder="1"/>
    </xf>
    <xf numFmtId="0" fontId="55" fillId="16" borderId="35" xfId="0" applyFont="1" applyFill="1" applyBorder="1" applyAlignment="1" applyProtection="1">
      <alignment horizontal="center" vertical="center"/>
      <protection hidden="1"/>
    </xf>
    <xf numFmtId="0" fontId="55" fillId="16" borderId="9" xfId="0" applyFont="1" applyFill="1" applyBorder="1" applyAlignment="1" applyProtection="1">
      <alignment horizontal="center" vertical="center"/>
      <protection hidden="1"/>
    </xf>
    <xf numFmtId="0" fontId="53" fillId="18" borderId="14" xfId="0" applyFont="1" applyFill="1" applyBorder="1" applyAlignment="1">
      <alignment horizontal="center" vertical="center"/>
    </xf>
    <xf numFmtId="0" fontId="53" fillId="18" borderId="15" xfId="0" applyFont="1" applyFill="1" applyBorder="1" applyAlignment="1">
      <alignment horizontal="center" vertical="center"/>
    </xf>
    <xf numFmtId="0" fontId="53" fillId="18" borderId="25" xfId="0" applyFont="1" applyFill="1" applyBorder="1" applyAlignment="1">
      <alignment horizontal="center" vertical="center"/>
    </xf>
    <xf numFmtId="0" fontId="48" fillId="9" borderId="0" xfId="0" applyFont="1" applyFill="1" applyBorder="1" applyAlignment="1">
      <alignment horizontal="left" vertical="top"/>
    </xf>
    <xf numFmtId="0" fontId="2" fillId="4" borderId="1" xfId="0" applyFont="1" applyFill="1" applyBorder="1" applyAlignment="1">
      <alignment horizontal="center"/>
    </xf>
    <xf numFmtId="165" fontId="0" fillId="3" borderId="1" xfId="2" applyNumberFormat="1" applyFont="1" applyFill="1" applyBorder="1" applyAlignment="1">
      <alignment horizontal="center" vertical="top"/>
    </xf>
    <xf numFmtId="0" fontId="2" fillId="4" borderId="1" xfId="0" applyFont="1" applyFill="1" applyBorder="1" applyAlignment="1">
      <alignment horizontal="center" vertical="top"/>
    </xf>
    <xf numFmtId="49" fontId="2" fillId="0" borderId="1" xfId="0" applyNumberFormat="1" applyFont="1" applyBorder="1" applyAlignment="1">
      <alignment horizontal="center" vertical="top" wrapText="1"/>
    </xf>
    <xf numFmtId="49" fontId="9" fillId="0" borderId="1" xfId="0" applyNumberFormat="1" applyFont="1" applyBorder="1" applyAlignment="1">
      <alignment horizontal="center" vertical="top" wrapText="1"/>
    </xf>
    <xf numFmtId="0" fontId="0" fillId="2" borderId="1" xfId="2" applyNumberFormat="1" applyFont="1" applyFill="1" applyBorder="1" applyAlignment="1">
      <alignment horizontal="center" vertical="top" wrapText="1"/>
    </xf>
    <xf numFmtId="49" fontId="2" fillId="0" borderId="2" xfId="0" applyNumberFormat="1" applyFont="1" applyBorder="1" applyAlignment="1">
      <alignment horizontal="center" vertical="top" wrapText="1"/>
    </xf>
    <xf numFmtId="49" fontId="2" fillId="0" borderId="3" xfId="0" applyNumberFormat="1" applyFont="1" applyBorder="1" applyAlignment="1">
      <alignment horizontal="center" vertical="top" wrapText="1"/>
    </xf>
    <xf numFmtId="0" fontId="0" fillId="0" borderId="7" xfId="0" applyBorder="1" applyAlignment="1">
      <alignment horizontal="center" vertical="top"/>
    </xf>
    <xf numFmtId="0" fontId="4" fillId="5" borderId="1" xfId="0" applyFont="1" applyFill="1" applyBorder="1" applyAlignment="1">
      <alignment horizontal="center" vertical="top" wrapText="1" readingOrder="1"/>
    </xf>
    <xf numFmtId="49" fontId="2" fillId="0" borderId="10" xfId="0" applyNumberFormat="1" applyFont="1" applyBorder="1" applyAlignment="1">
      <alignment horizontal="center" vertical="top" wrapText="1"/>
    </xf>
    <xf numFmtId="49" fontId="2" fillId="7" borderId="1" xfId="0" applyNumberFormat="1" applyFont="1" applyFill="1" applyBorder="1" applyAlignment="1">
      <alignment horizontal="center" vertical="center" wrapText="1"/>
    </xf>
    <xf numFmtId="49" fontId="2" fillId="7" borderId="8" xfId="0" applyNumberFormat="1" applyFont="1" applyFill="1" applyBorder="1" applyAlignment="1">
      <alignment horizontal="center" vertical="center" wrapText="1"/>
    </xf>
    <xf numFmtId="49" fontId="2" fillId="7" borderId="6" xfId="0" applyNumberFormat="1" applyFont="1" applyFill="1" applyBorder="1" applyAlignment="1">
      <alignment horizontal="center" vertical="center" wrapText="1"/>
    </xf>
    <xf numFmtId="49" fontId="2" fillId="7" borderId="2" xfId="0" applyNumberFormat="1" applyFont="1" applyFill="1" applyBorder="1" applyAlignment="1">
      <alignment horizontal="center" vertical="center" wrapText="1"/>
    </xf>
    <xf numFmtId="49" fontId="2" fillId="7" borderId="3" xfId="0" applyNumberFormat="1" applyFont="1" applyFill="1" applyBorder="1" applyAlignment="1">
      <alignment horizontal="center" vertical="center" wrapText="1"/>
    </xf>
  </cellXfs>
  <cellStyles count="7">
    <cellStyle name="Comma" xfId="2" builtinId="3"/>
    <cellStyle name="Currency 2" xfId="4" xr:uid="{00000000-0005-0000-0000-000001000000}"/>
    <cellStyle name="Normal" xfId="0" builtinId="0"/>
    <cellStyle name="Normal 2" xfId="5" xr:uid="{00000000-0005-0000-0000-000003000000}"/>
    <cellStyle name="Normal 4" xfId="3" xr:uid="{00000000-0005-0000-0000-000004000000}"/>
    <cellStyle name="Percent" xfId="1" builtinId="5"/>
    <cellStyle name="Title" xfId="6" builtinId="15"/>
  </cellStyles>
  <dxfs count="14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theme="0"/>
        </patternFill>
      </fill>
    </dxf>
    <dxf>
      <fill>
        <patternFill>
          <bgColor rgb="FF92D050"/>
        </patternFill>
      </fill>
    </dxf>
    <dxf>
      <fill>
        <patternFill>
          <bgColor rgb="FFFFFF00"/>
        </patternFill>
      </fill>
    </dxf>
    <dxf>
      <fill>
        <patternFill>
          <bgColor rgb="FFFF0000"/>
        </patternFill>
      </fill>
    </dxf>
    <dxf>
      <fill>
        <patternFill>
          <bgColor theme="0"/>
        </patternFill>
      </fill>
    </dxf>
    <dxf>
      <fill>
        <patternFill>
          <bgColor rgb="FF92D050"/>
        </patternFill>
      </fill>
    </dxf>
    <dxf>
      <fill>
        <patternFill>
          <bgColor rgb="FFFFFF00"/>
        </patternFill>
      </fill>
    </dxf>
    <dxf>
      <fill>
        <patternFill>
          <bgColor rgb="FFFF0000"/>
        </patternFill>
      </fill>
    </dxf>
    <dxf>
      <fill>
        <patternFill>
          <bgColor theme="0"/>
        </patternFill>
      </fill>
    </dxf>
    <dxf>
      <fill>
        <patternFill>
          <bgColor rgb="FF92D050"/>
        </patternFill>
      </fill>
    </dxf>
    <dxf>
      <fill>
        <patternFill>
          <bgColor rgb="FFFFFF00"/>
        </patternFill>
      </fill>
    </dxf>
    <dxf>
      <fill>
        <patternFill>
          <bgColor rgb="FFFF0000"/>
        </patternFill>
      </fill>
    </dxf>
    <dxf>
      <fill>
        <patternFill>
          <bgColor theme="0"/>
        </patternFill>
      </fill>
    </dxf>
    <dxf>
      <fill>
        <patternFill>
          <bgColor rgb="FF92D050"/>
        </patternFill>
      </fill>
    </dxf>
    <dxf>
      <fill>
        <patternFill>
          <bgColor rgb="FFFFFF00"/>
        </patternFill>
      </fill>
    </dxf>
    <dxf>
      <fill>
        <patternFill>
          <bgColor rgb="FFFF0000"/>
        </patternFill>
      </fill>
    </dxf>
    <dxf>
      <fill>
        <patternFill>
          <bgColor theme="0"/>
        </patternFill>
      </fill>
    </dxf>
    <dxf>
      <fill>
        <patternFill>
          <bgColor rgb="FF92D050"/>
        </patternFill>
      </fill>
    </dxf>
    <dxf>
      <fill>
        <patternFill>
          <bgColor rgb="FFFFFF00"/>
        </patternFill>
      </fill>
    </dxf>
    <dxf>
      <fill>
        <patternFill>
          <bgColor rgb="FFFF0000"/>
        </patternFill>
      </fill>
    </dxf>
    <dxf>
      <fill>
        <patternFill>
          <bgColor theme="0"/>
        </patternFill>
      </fill>
    </dxf>
    <dxf>
      <fill>
        <patternFill>
          <bgColor theme="0"/>
        </patternFill>
      </fill>
    </dxf>
    <dxf>
      <fill>
        <patternFill>
          <bgColor rgb="FF92D05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theme="0"/>
        </patternFill>
      </fill>
    </dxf>
    <dxf>
      <fill>
        <patternFill>
          <bgColor rgb="FFFF0000"/>
        </patternFill>
      </fill>
    </dxf>
    <dxf>
      <fill>
        <patternFill>
          <bgColor rgb="FFFFFF00"/>
        </patternFill>
      </fill>
    </dxf>
    <dxf>
      <fill>
        <patternFill>
          <bgColor rgb="FF92D050"/>
        </patternFill>
      </fill>
    </dxf>
    <dxf>
      <fill>
        <patternFill>
          <bgColor theme="0"/>
        </patternFill>
      </fill>
    </dxf>
    <dxf>
      <fill>
        <patternFill>
          <bgColor rgb="FF92D050"/>
        </patternFill>
      </fill>
    </dxf>
    <dxf>
      <fill>
        <patternFill>
          <bgColor rgb="FFFFFF00"/>
        </patternFill>
      </fill>
    </dxf>
    <dxf>
      <fill>
        <patternFill>
          <bgColor rgb="FFFF0000"/>
        </patternFill>
      </fill>
    </dxf>
    <dxf>
      <fill>
        <patternFill>
          <bgColor theme="0"/>
        </patternFill>
      </fill>
    </dxf>
    <dxf>
      <fill>
        <patternFill>
          <bgColor rgb="FF92D05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92D050"/>
        </patternFill>
      </fill>
    </dxf>
    <dxf>
      <fill>
        <patternFill>
          <bgColor theme="0"/>
        </patternFill>
      </fill>
    </dxf>
    <dxf>
      <fill>
        <patternFill>
          <bgColor rgb="FF92D050"/>
        </patternFill>
      </fill>
    </dxf>
    <dxf>
      <fill>
        <patternFill>
          <bgColor rgb="FFFFFF00"/>
        </patternFill>
      </fill>
    </dxf>
    <dxf>
      <fill>
        <patternFill>
          <bgColor rgb="FFFF0000"/>
        </patternFill>
      </fill>
    </dxf>
    <dxf>
      <fill>
        <patternFill>
          <bgColor theme="0"/>
        </patternFill>
      </fill>
    </dxf>
    <dxf>
      <fill>
        <patternFill>
          <bgColor rgb="FF92D050"/>
        </patternFill>
      </fill>
    </dxf>
    <dxf>
      <fill>
        <patternFill>
          <bgColor rgb="FFFFFF00"/>
        </patternFill>
      </fill>
    </dxf>
    <dxf>
      <fill>
        <patternFill>
          <bgColor rgb="FFFF0000"/>
        </patternFill>
      </fill>
    </dxf>
    <dxf>
      <fill>
        <patternFill>
          <bgColor theme="0"/>
        </patternFill>
      </fill>
    </dxf>
    <dxf>
      <fill>
        <patternFill>
          <bgColor rgb="FF92D050"/>
        </patternFill>
      </fill>
    </dxf>
    <dxf>
      <fill>
        <patternFill>
          <bgColor rgb="FFFFFF00"/>
        </patternFill>
      </fill>
    </dxf>
    <dxf>
      <fill>
        <patternFill>
          <bgColor rgb="FFFF000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theme="0"/>
        </patternFill>
      </fill>
    </dxf>
    <dxf>
      <fill>
        <patternFill>
          <bgColor rgb="FFFF0000"/>
        </patternFill>
      </fill>
    </dxf>
    <dxf>
      <fill>
        <patternFill>
          <bgColor rgb="FFFFFF00"/>
        </patternFill>
      </fill>
    </dxf>
    <dxf>
      <fill>
        <patternFill>
          <bgColor rgb="FF92D050"/>
        </patternFill>
      </fill>
    </dxf>
    <dxf>
      <fill>
        <patternFill>
          <bgColor theme="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0000"/>
        </patternFill>
      </fill>
    </dxf>
    <dxf>
      <fill>
        <patternFill>
          <bgColor rgb="FF92D05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92D050"/>
        </patternFill>
      </fill>
    </dxf>
    <dxf>
      <fill>
        <patternFill>
          <bgColor theme="0"/>
        </patternFill>
      </fill>
    </dxf>
    <dxf>
      <fill>
        <patternFill>
          <bgColor rgb="FFFF0000"/>
        </patternFill>
      </fill>
    </dxf>
    <dxf>
      <fill>
        <patternFill>
          <bgColor rgb="FFFFFF00"/>
        </patternFill>
      </fill>
    </dxf>
    <dxf>
      <fill>
        <patternFill>
          <bgColor rgb="FF92D050"/>
        </patternFill>
      </fill>
    </dxf>
    <dxf>
      <fill>
        <patternFill>
          <bgColor theme="0"/>
        </patternFill>
      </fill>
    </dxf>
    <dxf>
      <fill>
        <patternFill>
          <bgColor rgb="FF92D05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92D050"/>
        </patternFill>
      </fill>
    </dxf>
    <dxf>
      <fill>
        <patternFill>
          <bgColor theme="0"/>
        </patternFill>
      </fill>
    </dxf>
    <dxf>
      <fill>
        <patternFill>
          <bgColor rgb="FFFF0000"/>
        </patternFill>
      </fill>
    </dxf>
    <dxf>
      <fill>
        <patternFill>
          <bgColor rgb="FFFFFF00"/>
        </patternFill>
      </fill>
    </dxf>
    <dxf>
      <fill>
        <patternFill>
          <bgColor rgb="FF92D050"/>
        </patternFill>
      </fill>
    </dxf>
    <dxf>
      <fill>
        <patternFill>
          <bgColor theme="0"/>
        </patternFill>
      </fill>
    </dxf>
    <dxf>
      <fill>
        <patternFill>
          <bgColor rgb="FF92D050"/>
        </patternFill>
      </fill>
    </dxf>
    <dxf>
      <fill>
        <patternFill>
          <bgColor rgb="FFFFFF00"/>
        </patternFill>
      </fill>
    </dxf>
    <dxf>
      <fill>
        <patternFill>
          <bgColor rgb="FFFF0000"/>
        </patternFill>
      </fill>
    </dxf>
    <dxf>
      <fill>
        <patternFill>
          <bgColor theme="0"/>
        </patternFill>
      </fill>
    </dxf>
    <dxf>
      <fill>
        <patternFill>
          <bgColor rgb="FF92D050"/>
        </patternFill>
      </fill>
    </dxf>
    <dxf>
      <fill>
        <patternFill>
          <bgColor rgb="FFFFFF00"/>
        </patternFill>
      </fill>
    </dxf>
    <dxf>
      <fill>
        <patternFill>
          <bgColor rgb="FFFF0000"/>
        </patternFill>
      </fill>
    </dxf>
    <dxf>
      <fill>
        <patternFill>
          <bgColor theme="0"/>
        </patternFill>
      </fill>
    </dxf>
    <dxf>
      <fill>
        <patternFill>
          <bgColor rgb="FFFF0000"/>
        </patternFill>
      </fill>
    </dxf>
    <dxf>
      <fill>
        <patternFill>
          <bgColor rgb="FFFFFF00"/>
        </patternFill>
      </fill>
    </dxf>
    <dxf>
      <fill>
        <patternFill>
          <bgColor rgb="FF92D050"/>
        </patternFill>
      </fill>
    </dxf>
    <dxf>
      <fill>
        <patternFill>
          <bgColor theme="0"/>
        </patternFill>
      </fill>
    </dxf>
    <dxf>
      <fill>
        <patternFill>
          <bgColor rgb="FFFF0000"/>
        </patternFill>
      </fill>
    </dxf>
    <dxf>
      <fill>
        <patternFill>
          <bgColor rgb="FFFFFF00"/>
        </patternFill>
      </fill>
    </dxf>
    <dxf>
      <fill>
        <patternFill>
          <bgColor rgb="FF92D050"/>
        </patternFill>
      </fill>
    </dxf>
    <dxf>
      <fill>
        <patternFill>
          <bgColor theme="0"/>
        </patternFill>
      </fill>
    </dxf>
  </dxfs>
  <tableStyles count="0" defaultTableStyle="TableStyleMedium2" defaultPivotStyle="PivotStyleLight16"/>
  <colors>
    <mruColors>
      <color rgb="FFA9BFEF"/>
      <color rgb="FFE19BDE"/>
      <color rgb="FFCF1FE1"/>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F0"/>
  </sheetPr>
  <dimension ref="A1:I34"/>
  <sheetViews>
    <sheetView showGridLines="0" tabSelected="1" topLeftCell="A8" zoomScale="85" zoomScaleNormal="85" workbookViewId="0">
      <selection activeCell="B17" sqref="B17"/>
    </sheetView>
  </sheetViews>
  <sheetFormatPr defaultColWidth="0" defaultRowHeight="14.25" zeroHeight="1" x14ac:dyDescent="0.25"/>
  <cols>
    <col min="1" max="1" width="32.42578125" style="151" customWidth="1"/>
    <col min="2" max="2" width="54.28515625" style="152" customWidth="1"/>
    <col min="3" max="3" width="25.140625" style="151" customWidth="1"/>
    <col min="4" max="4" width="8.85546875" style="150" customWidth="1"/>
    <col min="5" max="5" width="2.7109375" style="151" customWidth="1"/>
    <col min="6" max="6" width="23.42578125" style="151" customWidth="1"/>
    <col min="7" max="7" width="31.7109375" style="151" customWidth="1"/>
    <col min="8" max="8" width="28.28515625" style="151" customWidth="1"/>
    <col min="9" max="9" width="16.5703125" style="151" customWidth="1"/>
    <col min="10" max="16384" width="8.85546875" style="151" hidden="1"/>
  </cols>
  <sheetData>
    <row r="1" spans="1:9" ht="33.75" thickBot="1" x14ac:dyDescent="0.3">
      <c r="A1" s="223" t="s">
        <v>2731</v>
      </c>
      <c r="B1" s="224"/>
      <c r="C1" s="224"/>
      <c r="D1" s="224"/>
      <c r="E1" s="224"/>
      <c r="F1" s="224"/>
      <c r="G1" s="224"/>
      <c r="H1" s="224"/>
      <c r="I1" s="225"/>
    </row>
    <row r="2" spans="1:9" s="150" customFormat="1" ht="24" customHeight="1" x14ac:dyDescent="0.25">
      <c r="A2" s="175" t="s">
        <v>2823</v>
      </c>
      <c r="B2" s="215" t="s">
        <v>2824</v>
      </c>
      <c r="C2" s="239" t="s">
        <v>2732</v>
      </c>
      <c r="D2" s="240"/>
      <c r="E2" s="241"/>
      <c r="F2" s="155"/>
      <c r="G2" s="156"/>
      <c r="H2" s="156"/>
      <c r="I2" s="157"/>
    </row>
    <row r="3" spans="1:9" s="150" customFormat="1" ht="24" customHeight="1" x14ac:dyDescent="0.25">
      <c r="A3" s="176" t="s">
        <v>2735</v>
      </c>
      <c r="B3" s="216" t="s">
        <v>2765</v>
      </c>
      <c r="C3" s="242"/>
      <c r="D3" s="243"/>
      <c r="E3" s="244"/>
      <c r="F3" s="213" t="s">
        <v>2733</v>
      </c>
      <c r="G3" s="211"/>
      <c r="H3" s="211"/>
      <c r="I3" s="214"/>
    </row>
    <row r="4" spans="1:9" s="150" customFormat="1" ht="24" customHeight="1" x14ac:dyDescent="0.25">
      <c r="A4" s="176" t="s">
        <v>2717</v>
      </c>
      <c r="B4" s="177" t="s">
        <v>638</v>
      </c>
      <c r="C4" s="242"/>
      <c r="D4" s="243"/>
      <c r="E4" s="244"/>
      <c r="F4" s="233" t="s">
        <v>2734</v>
      </c>
      <c r="G4" s="234"/>
      <c r="H4" s="234"/>
      <c r="I4" s="235"/>
    </row>
    <row r="5" spans="1:9" s="150" customFormat="1" ht="24" customHeight="1" x14ac:dyDescent="0.25">
      <c r="A5" s="176" t="s">
        <v>234</v>
      </c>
      <c r="B5" s="178" t="str">
        <f>IFERROR(VLOOKUP(B4,'ARTC Codes list'!A1:E839,2,0),"Please enter ARTC Code")</f>
        <v>Chhattisgarh</v>
      </c>
      <c r="C5" s="242"/>
      <c r="D5" s="243"/>
      <c r="E5" s="244"/>
      <c r="F5" s="233"/>
      <c r="G5" s="234"/>
      <c r="H5" s="234"/>
      <c r="I5" s="235"/>
    </row>
    <row r="6" spans="1:9" s="150" customFormat="1" ht="24" customHeight="1" x14ac:dyDescent="0.25">
      <c r="A6" s="176" t="s">
        <v>55</v>
      </c>
      <c r="B6" s="178" t="str">
        <f>IFERROR(VLOOKUP(B4,'ARTC Codes list'!A2:E840,3,0),"Please enter ARTC Code")</f>
        <v>Raipur</v>
      </c>
      <c r="C6" s="242"/>
      <c r="D6" s="243"/>
      <c r="E6" s="244"/>
      <c r="F6" s="233"/>
      <c r="G6" s="234"/>
      <c r="H6" s="234"/>
      <c r="I6" s="235"/>
    </row>
    <row r="7" spans="1:9" s="150" customFormat="1" ht="28.9" customHeight="1" thickBot="1" x14ac:dyDescent="0.3">
      <c r="A7" s="176" t="s">
        <v>54</v>
      </c>
      <c r="B7" s="178" t="str">
        <f>IFERROR(VLOOKUP(B4,'ARTC Codes list'!A2:E840,4,0),"Please enter ARTC Code")</f>
        <v>AIIMS, Raipur</v>
      </c>
      <c r="C7" s="242"/>
      <c r="D7" s="243"/>
      <c r="E7" s="244"/>
      <c r="F7" s="236"/>
      <c r="G7" s="237"/>
      <c r="H7" s="237"/>
      <c r="I7" s="238"/>
    </row>
    <row r="8" spans="1:9" s="150" customFormat="1" ht="37.15" customHeight="1" thickBot="1" x14ac:dyDescent="0.3">
      <c r="A8" s="176" t="s">
        <v>219</v>
      </c>
      <c r="B8" s="177">
        <v>1256</v>
      </c>
      <c r="C8" s="242"/>
      <c r="D8" s="243"/>
      <c r="E8" s="244"/>
      <c r="F8" s="230" t="s">
        <v>2</v>
      </c>
      <c r="G8" s="231"/>
      <c r="H8" s="232"/>
      <c r="I8" s="172" t="s">
        <v>215</v>
      </c>
    </row>
    <row r="9" spans="1:9" s="150" customFormat="1" ht="24" customHeight="1" thickBot="1" x14ac:dyDescent="0.3">
      <c r="A9" s="179" t="s">
        <v>56</v>
      </c>
      <c r="B9" s="180" t="str">
        <f>IF(B8&gt;=3000,"High",IF(B8&gt;=1500,"Medium","Low"))</f>
        <v>Low</v>
      </c>
      <c r="C9" s="245"/>
      <c r="D9" s="246"/>
      <c r="E9" s="247"/>
      <c r="F9" s="212" t="s">
        <v>227</v>
      </c>
      <c r="G9" s="173" t="s">
        <v>228</v>
      </c>
      <c r="H9" s="174" t="s">
        <v>229</v>
      </c>
      <c r="I9" s="171"/>
    </row>
    <row r="10" spans="1:9" s="229" customFormat="1" ht="8.4499999999999993" customHeight="1" thickBot="1" x14ac:dyDescent="0.3">
      <c r="A10" s="226"/>
      <c r="B10" s="227"/>
      <c r="C10" s="228"/>
      <c r="D10" s="228"/>
      <c r="E10" s="228"/>
      <c r="F10" s="227"/>
      <c r="G10" s="227"/>
      <c r="H10" s="227"/>
      <c r="I10" s="228"/>
    </row>
    <row r="11" spans="1:9" ht="21.95" customHeight="1" x14ac:dyDescent="0.25">
      <c r="A11" s="249" t="s">
        <v>68</v>
      </c>
      <c r="B11" s="181" t="s">
        <v>57</v>
      </c>
      <c r="C11" s="207" t="str">
        <f>'Score Card Input Sheet'!E5</f>
        <v>FALSE</v>
      </c>
      <c r="D11" s="204" t="b">
        <f>IF(C11&lt;=29.9%,0,IF(C11&lt;=39.9%,1,IF(C11&lt;=49.9%,2,IF(C11&lt;=69.9%,3,IF(C11&lt;=79.9%,5,IF(C11&lt;=84.9%,6,IF(C11&lt;=94.9%,7,IF(C11&lt;=97.9%,8,IF(C11&lt;=98.001%,9,IF(C11&lt;=100%,10))))))))))</f>
        <v>0</v>
      </c>
      <c r="E11" s="208"/>
      <c r="F11" s="168" t="s">
        <v>36</v>
      </c>
      <c r="G11" s="165" t="s">
        <v>232</v>
      </c>
      <c r="H11" s="161" t="s">
        <v>231</v>
      </c>
      <c r="I11" s="158">
        <v>10</v>
      </c>
    </row>
    <row r="12" spans="1:9" ht="21.95" customHeight="1" x14ac:dyDescent="0.25">
      <c r="A12" s="248"/>
      <c r="B12" s="182" t="s">
        <v>7</v>
      </c>
      <c r="C12" s="187" t="str">
        <f>'Score Card Input Sheet'!E6</f>
        <v>FALSE</v>
      </c>
      <c r="D12" s="205" t="str">
        <f>IF(C12&lt;100%,IF(C12&lt;=3%,5,IF(C12&lt;=4%,4,IF(C12&lt;=5%,3,IF(C12&lt;=5.5%,2,IF(C12&lt;=6%,1,0))))),"FALSE")</f>
        <v>FALSE</v>
      </c>
      <c r="E12" s="208"/>
      <c r="F12" s="169" t="s">
        <v>8</v>
      </c>
      <c r="G12" s="166" t="s">
        <v>9</v>
      </c>
      <c r="H12" s="162" t="s">
        <v>10</v>
      </c>
      <c r="I12" s="159">
        <v>5</v>
      </c>
    </row>
    <row r="13" spans="1:9" ht="21.95" customHeight="1" x14ac:dyDescent="0.25">
      <c r="A13" s="248"/>
      <c r="B13" s="182" t="s">
        <v>58</v>
      </c>
      <c r="C13" s="187" t="str">
        <f>'Score Card Input Sheet'!E7</f>
        <v>FALSE</v>
      </c>
      <c r="D13" s="205" t="str">
        <f>IF(C13&lt;100%,IF(C13&lt;=1%,5,IF(C13&lt;=2%,4,IF(C13&lt;=3%,3,IF(C13&lt;=4%,2,IF(C13&lt;=5%,1,0))))),"FALSE")</f>
        <v>FALSE</v>
      </c>
      <c r="E13" s="208"/>
      <c r="F13" s="169" t="s">
        <v>12</v>
      </c>
      <c r="G13" s="166" t="s">
        <v>13</v>
      </c>
      <c r="H13" s="162" t="s">
        <v>14</v>
      </c>
      <c r="I13" s="159">
        <v>5</v>
      </c>
    </row>
    <row r="14" spans="1:9" ht="21.95" customHeight="1" x14ac:dyDescent="0.25">
      <c r="A14" s="248" t="s">
        <v>69</v>
      </c>
      <c r="B14" s="182" t="s">
        <v>15</v>
      </c>
      <c r="C14" s="187" t="str">
        <f>'Score Card Input Sheet'!E8</f>
        <v>FALSE</v>
      </c>
      <c r="D14" s="205" t="str">
        <f>IF(C14&lt;=19.9%,0,IF(C14&lt;=29.9%,1,IF(C14&lt;=44.99%,2,IF(C14&lt;=59.9%,3,IF(C14&lt;=69.9%,4,IF(C14&lt;=90%,5,"FALSE"))))))</f>
        <v>FALSE</v>
      </c>
      <c r="E14" s="208"/>
      <c r="F14" s="169" t="s">
        <v>16</v>
      </c>
      <c r="G14" s="166" t="s">
        <v>17</v>
      </c>
      <c r="H14" s="162" t="s">
        <v>18</v>
      </c>
      <c r="I14" s="159">
        <v>5</v>
      </c>
    </row>
    <row r="15" spans="1:9" ht="21.95" customHeight="1" x14ac:dyDescent="0.25">
      <c r="A15" s="248"/>
      <c r="B15" s="182" t="s">
        <v>77</v>
      </c>
      <c r="C15" s="187">
        <f>'Score Card Input Sheet'!E9</f>
        <v>0.98682634730538921</v>
      </c>
      <c r="D15" s="205">
        <f>IF(C15&lt;=80%,0,IF(C15&lt;=96.9%,1,IF(C15&lt;=97.5%,2,IF(C15&lt;=98%,3,IF(C15&lt;=98.4999%,4,IF(C15&lt;=98.7%,5,IF(C15&lt;=99%,6,IF(C15&lt;=99.3%,7,IF(C15&lt;=99.6%,8,IF(C15&lt;=99.9%,9,IF(C15&lt;=100%,10)))))))))))</f>
        <v>5</v>
      </c>
      <c r="E15" s="208"/>
      <c r="F15" s="169" t="s">
        <v>20</v>
      </c>
      <c r="G15" s="166" t="s">
        <v>21</v>
      </c>
      <c r="H15" s="162" t="s">
        <v>22</v>
      </c>
      <c r="I15" s="159">
        <v>10</v>
      </c>
    </row>
    <row r="16" spans="1:9" ht="30.75" customHeight="1" x14ac:dyDescent="0.25">
      <c r="A16" s="248"/>
      <c r="B16" s="182" t="s">
        <v>23</v>
      </c>
      <c r="C16" s="187" t="str">
        <f>'Score Card Input Sheet'!E10</f>
        <v>FALSE</v>
      </c>
      <c r="D16" s="205" t="str">
        <f>IF(C16&lt;100%,IF(C16&lt;=0.5%,5,IF(C16&lt;=1%,4,IF(C16&lt;=1.5%,3,IF(C16&lt;=1.7%,2,IF(C16&lt;=2%,1,0))))),"FALSE")</f>
        <v>FALSE</v>
      </c>
      <c r="E16" s="208"/>
      <c r="F16" s="169" t="s">
        <v>24</v>
      </c>
      <c r="G16" s="166" t="s">
        <v>25</v>
      </c>
      <c r="H16" s="162" t="s">
        <v>26</v>
      </c>
      <c r="I16" s="159">
        <v>5</v>
      </c>
    </row>
    <row r="17" spans="1:9" ht="21.95" customHeight="1" x14ac:dyDescent="0.25">
      <c r="A17" s="248" t="s">
        <v>70</v>
      </c>
      <c r="B17" s="182" t="s">
        <v>59</v>
      </c>
      <c r="C17" s="187" t="str">
        <f>'Score Card Input Sheet'!E11</f>
        <v>FALSE</v>
      </c>
      <c r="D17" s="205" t="b">
        <f>IF(C17&lt;30%,0,IF(C17&lt;40%,1,IF(C17&lt;50%,2,IF(C17&lt;59.9%,3,IF(C17&lt;69.9%,4,IF(C17&lt;79.9%,5,IF(C17&lt;89.9%,6,IF(C17&lt;95%,7,IF(C17&lt;97%,8,IF(C17&lt;99%,9,IF(C17&lt;=100%,10)))))))))))</f>
        <v>0</v>
      </c>
      <c r="E17" s="209"/>
      <c r="F17" s="169" t="s">
        <v>28</v>
      </c>
      <c r="G17" s="166" t="s">
        <v>29</v>
      </c>
      <c r="H17" s="162" t="s">
        <v>30</v>
      </c>
      <c r="I17" s="159">
        <v>10</v>
      </c>
    </row>
    <row r="18" spans="1:9" ht="21.95" customHeight="1" x14ac:dyDescent="0.25">
      <c r="A18" s="248"/>
      <c r="B18" s="182" t="s">
        <v>60</v>
      </c>
      <c r="C18" s="187" t="str">
        <f>'Score Card Input Sheet'!E12</f>
        <v>FALSE</v>
      </c>
      <c r="D18" s="205" t="str">
        <f>IF(C18&lt;100.1%,IF(C18&lt;=29.9%,0,IF(C18&lt;=39.9%,1,IF(C18&lt;=49.9%,2,IF(C18&lt;=59.9%,3,IF(C18&lt;=69.9%,4,IF(C18&lt;=79.9%,5,IF(C18&lt;=89.9%,6,IF(C18&lt;=94.9%,7,IF(C18&lt;=97.9%,8,IF(C18&lt;=99.9%,9,IF(C18&lt;=100%,10,"Invalid Input"))))))))))),"FALSE")</f>
        <v>FALSE</v>
      </c>
      <c r="E18" s="210"/>
      <c r="F18" s="169" t="s">
        <v>32</v>
      </c>
      <c r="G18" s="166" t="s">
        <v>127</v>
      </c>
      <c r="H18" s="162" t="s">
        <v>34</v>
      </c>
      <c r="I18" s="159">
        <v>10</v>
      </c>
    </row>
    <row r="19" spans="1:9" ht="21.95" customHeight="1" x14ac:dyDescent="0.25">
      <c r="A19" s="250" t="s">
        <v>71</v>
      </c>
      <c r="B19" s="182" t="s">
        <v>61</v>
      </c>
      <c r="C19" s="187" t="str">
        <f>'Score Card Input Sheet'!E13</f>
        <v>FALSE</v>
      </c>
      <c r="D19" s="205" t="str">
        <f xml:space="preserve"> IF(C19&lt;=39.9%, 0, IF(C19&lt;=59.9%, 1, IF(C19&lt;=89.9%, 2, IF(C19&lt;=94.9%, 3, IF(C19&lt;=99.9%, 4, IF(C19&lt;=100%, 5, "FALSE"))))))</f>
        <v>FALSE</v>
      </c>
      <c r="E19" s="210"/>
      <c r="F19" s="169" t="s">
        <v>36</v>
      </c>
      <c r="G19" s="166" t="s">
        <v>37</v>
      </c>
      <c r="H19" s="163">
        <v>1</v>
      </c>
      <c r="I19" s="159">
        <v>5</v>
      </c>
    </row>
    <row r="20" spans="1:9" ht="21.95" customHeight="1" x14ac:dyDescent="0.25">
      <c r="A20" s="250"/>
      <c r="B20" s="182" t="s">
        <v>62</v>
      </c>
      <c r="C20" s="187">
        <f>'Score Card Input Sheet'!E14</f>
        <v>0.96969696969696972</v>
      </c>
      <c r="D20" s="205">
        <f>IF(C20&lt;40%,0,IF(C20&lt;60%,1,IF(C20&lt;84.9%,2,IF(C20&lt;90%,3,IF(C20&lt;96.999%,4,IF(C20&lt;=100%,5))))))</f>
        <v>4</v>
      </c>
      <c r="E20" s="208"/>
      <c r="F20" s="169" t="s">
        <v>4</v>
      </c>
      <c r="G20" s="166" t="s">
        <v>5</v>
      </c>
      <c r="H20" s="162" t="s">
        <v>6</v>
      </c>
      <c r="I20" s="159">
        <v>5</v>
      </c>
    </row>
    <row r="21" spans="1:9" ht="21.95" customHeight="1" x14ac:dyDescent="0.25">
      <c r="A21" s="250"/>
      <c r="B21" s="182" t="s">
        <v>216</v>
      </c>
      <c r="C21" s="187" t="str">
        <f>'Score Card Input Sheet'!E15</f>
        <v>FALSE</v>
      </c>
      <c r="D21" s="205" t="b">
        <f>IF(C21&lt;40%,0,IF(C21&lt;70%,1,IF(C21&lt;80%,2,IF(C21&lt;85%,3,IF(C21&lt;95%,4,IF(C21&lt;=100%,5))))))</f>
        <v>0</v>
      </c>
      <c r="E21" s="208"/>
      <c r="F21" s="169" t="s">
        <v>39</v>
      </c>
      <c r="G21" s="166" t="s">
        <v>40</v>
      </c>
      <c r="H21" s="162" t="s">
        <v>41</v>
      </c>
      <c r="I21" s="159">
        <v>5</v>
      </c>
    </row>
    <row r="22" spans="1:9" ht="21.95" customHeight="1" x14ac:dyDescent="0.25">
      <c r="A22" s="250"/>
      <c r="B22" s="182" t="s">
        <v>64</v>
      </c>
      <c r="C22" s="187" t="str">
        <f>'Score Card Input Sheet'!E16</f>
        <v>FALSE</v>
      </c>
      <c r="D22" s="205" t="b">
        <f>IF(C22&lt;40%,0,IF(C22&lt;70%,1,IF(C22&lt;80%,2,IF(C22&lt;85%,3,IF(C22&lt;95%,4,IF(C22&lt;=100%,5))))))</f>
        <v>0</v>
      </c>
      <c r="E22" s="208"/>
      <c r="F22" s="169" t="s">
        <v>39</v>
      </c>
      <c r="G22" s="166" t="s">
        <v>40</v>
      </c>
      <c r="H22" s="162" t="s">
        <v>41</v>
      </c>
      <c r="I22" s="159">
        <v>5</v>
      </c>
    </row>
    <row r="23" spans="1:9" ht="21.95" customHeight="1" x14ac:dyDescent="0.25">
      <c r="A23" s="248" t="s">
        <v>72</v>
      </c>
      <c r="B23" s="182" t="s">
        <v>43</v>
      </c>
      <c r="C23" s="187" t="str">
        <f>'Score Card Input Sheet'!E17</f>
        <v>FALSE</v>
      </c>
      <c r="D23" s="205" t="b">
        <f>IF(C23&lt;40%,0,IF(C23&lt;60%,1,IF(C23&lt;90%,2,IF(C23&lt;95%,3,IF(C23&lt;98%,4,IF(C23&lt;=100%,5))))))</f>
        <v>0</v>
      </c>
      <c r="E23" s="208"/>
      <c r="F23" s="169" t="s">
        <v>32</v>
      </c>
      <c r="G23" s="166" t="s">
        <v>44</v>
      </c>
      <c r="H23" s="162" t="s">
        <v>34</v>
      </c>
      <c r="I23" s="159">
        <v>5</v>
      </c>
    </row>
    <row r="24" spans="1:9" ht="21.95" customHeight="1" x14ac:dyDescent="0.25">
      <c r="A24" s="248"/>
      <c r="B24" s="182" t="s">
        <v>230</v>
      </c>
      <c r="C24" s="187" t="str">
        <f>'Score Card Input Sheet'!E18</f>
        <v>FALSE</v>
      </c>
      <c r="D24" s="205" t="b">
        <f>IF(C24&lt;40%,0,IF(C24&lt;60%,1,IF(C24&lt;90%,2,IF(C24&lt;95%,3,IF(C24&lt;98%,4,IF(C24&lt;=100%,5))))))</f>
        <v>0</v>
      </c>
      <c r="E24" s="208"/>
      <c r="F24" s="169" t="s">
        <v>32</v>
      </c>
      <c r="G24" s="166" t="s">
        <v>44</v>
      </c>
      <c r="H24" s="162" t="s">
        <v>34</v>
      </c>
      <c r="I24" s="159">
        <v>5</v>
      </c>
    </row>
    <row r="25" spans="1:9" ht="21.95" customHeight="1" x14ac:dyDescent="0.25">
      <c r="A25" s="248"/>
      <c r="B25" s="182" t="s">
        <v>45</v>
      </c>
      <c r="C25" s="187" t="str">
        <f>'Score Card Input Sheet'!E19</f>
        <v>FALSE</v>
      </c>
      <c r="D25" s="205" t="b">
        <f>IF(C25&lt;40%,0,IF(C25&lt;60%,1,IF(C25&lt;79.999%,2,IF(C25&lt;94.9999%,3,IF(C25&lt;98%,4,IF(C25&lt;=100%,5))))))</f>
        <v>0</v>
      </c>
      <c r="E25" s="208"/>
      <c r="F25" s="169" t="s">
        <v>46</v>
      </c>
      <c r="G25" s="166" t="s">
        <v>47</v>
      </c>
      <c r="H25" s="162" t="s">
        <v>34</v>
      </c>
      <c r="I25" s="159">
        <v>5</v>
      </c>
    </row>
    <row r="26" spans="1:9" ht="21.95" customHeight="1" thickBot="1" x14ac:dyDescent="0.3">
      <c r="A26" s="183" t="s">
        <v>74</v>
      </c>
      <c r="B26" s="184" t="s">
        <v>48</v>
      </c>
      <c r="C26" s="187" t="str">
        <f>'Score Card Input Sheet'!E20</f>
        <v>FALSE</v>
      </c>
      <c r="D26" s="205" t="b">
        <f>IF(C26&lt;0.1%,5,IF(C26&lt;2.1%,4,IF(C26&lt;3.1%,3,IF(C26&lt;5%,2,IF(C26&lt;5.1%,1,IF(C26&lt;=100%,0))))))</f>
        <v>0</v>
      </c>
      <c r="E26" s="208"/>
      <c r="F26" s="169" t="s">
        <v>12</v>
      </c>
      <c r="G26" s="166" t="s">
        <v>49</v>
      </c>
      <c r="H26" s="163">
        <v>0</v>
      </c>
      <c r="I26" s="159">
        <v>5</v>
      </c>
    </row>
    <row r="27" spans="1:9" ht="48.75" customHeight="1" thickBot="1" x14ac:dyDescent="0.3">
      <c r="A27" s="185" t="s">
        <v>50</v>
      </c>
      <c r="B27" s="186">
        <v>100</v>
      </c>
      <c r="C27" s="222">
        <f>D27/B27</f>
        <v>0.09</v>
      </c>
      <c r="D27" s="221">
        <f>SUM(D11:D26)</f>
        <v>9</v>
      </c>
      <c r="E27" s="210"/>
      <c r="F27" s="170" t="s">
        <v>51</v>
      </c>
      <c r="G27" s="167" t="s">
        <v>52</v>
      </c>
      <c r="H27" s="164" t="s">
        <v>53</v>
      </c>
      <c r="I27" s="160">
        <f>SUM(I11:I26)</f>
        <v>100</v>
      </c>
    </row>
    <row r="33" spans="1:1" hidden="1" x14ac:dyDescent="0.25">
      <c r="A33" s="5"/>
    </row>
    <row r="34" spans="1:1" hidden="1" x14ac:dyDescent="0.25">
      <c r="A34" s="5"/>
    </row>
  </sheetData>
  <sheetProtection algorithmName="SHA-512" hashValue="4T6YIAUM9sOAsEDTLCFZwx43cZ07ZUanH9VZ46uaiAkm3doQaV7uPolgIHHXJJq0Fc26FzXblWDB1dxWsYEeTg==" saltValue="Sb8uDd62ZFTdabrbCCKocw==" spinCount="100000" sheet="1" objects="1" scenarios="1"/>
  <mergeCells count="10">
    <mergeCell ref="A23:A25"/>
    <mergeCell ref="A11:A13"/>
    <mergeCell ref="A14:A16"/>
    <mergeCell ref="A17:A18"/>
    <mergeCell ref="A19:A22"/>
    <mergeCell ref="A1:I1"/>
    <mergeCell ref="A10:XFD10"/>
    <mergeCell ref="F8:H8"/>
    <mergeCell ref="F4:I7"/>
    <mergeCell ref="C2:E9"/>
  </mergeCells>
  <conditionalFormatting sqref="C11">
    <cfRule type="cellIs" dxfId="143" priority="141" operator="greaterThan">
      <formula>1</formula>
    </cfRule>
    <cfRule type="cellIs" dxfId="142" priority="193" operator="greaterThanOrEqual">
      <formula>0.98</formula>
    </cfRule>
    <cfRule type="cellIs" dxfId="141" priority="194" operator="between">
      <formula>0.95</formula>
      <formula>0.979999</formula>
    </cfRule>
    <cfRule type="cellIs" dxfId="140" priority="195" operator="between">
      <formula>0</formula>
      <formula>0.94999</formula>
    </cfRule>
  </conditionalFormatting>
  <conditionalFormatting sqref="C23">
    <cfRule type="cellIs" dxfId="139" priority="129" operator="greaterThan">
      <formula>1.0001</formula>
    </cfRule>
    <cfRule type="cellIs" dxfId="138" priority="187" operator="greaterThanOrEqual">
      <formula>0.95</formula>
    </cfRule>
    <cfRule type="cellIs" dxfId="137" priority="188" operator="between">
      <formula>0.9</formula>
      <formula>0.9499</formula>
    </cfRule>
    <cfRule type="cellIs" dxfId="136" priority="189" operator="between">
      <formula>0</formula>
      <formula>0.8999</formula>
    </cfRule>
  </conditionalFormatting>
  <conditionalFormatting sqref="C12">
    <cfRule type="cellIs" dxfId="135" priority="140" operator="greaterThan">
      <formula>1.0001</formula>
    </cfRule>
    <cfRule type="cellIs" dxfId="134" priority="178" operator="greaterThanOrEqual">
      <formula>0.061</formula>
    </cfRule>
    <cfRule type="cellIs" dxfId="133" priority="179" operator="between">
      <formula>0.031</formula>
      <formula>0.06</formula>
    </cfRule>
    <cfRule type="cellIs" dxfId="132" priority="180" operator="between">
      <formula>0</formula>
      <formula>0.03</formula>
    </cfRule>
  </conditionalFormatting>
  <conditionalFormatting sqref="C13">
    <cfRule type="cellIs" dxfId="131" priority="139" operator="greaterThan">
      <formula>1.0001</formula>
    </cfRule>
    <cfRule type="cellIs" dxfId="130" priority="175" operator="greaterThan">
      <formula>5.01%</formula>
    </cfRule>
    <cfRule type="cellIs" dxfId="129" priority="176" operator="between">
      <formula>0.0201</formula>
      <formula>0.05</formula>
    </cfRule>
    <cfRule type="cellIs" dxfId="128" priority="177" operator="between">
      <formula>0</formula>
      <formula>0.02</formula>
    </cfRule>
  </conditionalFormatting>
  <conditionalFormatting sqref="C14">
    <cfRule type="cellIs" dxfId="127" priority="138" operator="greaterThan">
      <formula>1.0001</formula>
    </cfRule>
    <cfRule type="cellIs" dxfId="126" priority="172" operator="greaterThanOrEqual">
      <formula>0.6</formula>
    </cfRule>
    <cfRule type="cellIs" dxfId="125" priority="173" operator="between">
      <formula>0.45</formula>
      <formula>0.5999</formula>
    </cfRule>
    <cfRule type="cellIs" dxfId="124" priority="174" operator="between">
      <formula>0</formula>
      <formula>0.4499</formula>
    </cfRule>
  </conditionalFormatting>
  <conditionalFormatting sqref="C15">
    <cfRule type="containsText" dxfId="123" priority="73" operator="containsText" text="FALSE">
      <formula>NOT(ISERROR(SEARCH("FALSE",C15)))</formula>
    </cfRule>
    <cfRule type="cellIs" dxfId="122" priority="169" operator="greaterThanOrEqual">
      <formula>0.985</formula>
    </cfRule>
    <cfRule type="cellIs" dxfId="121" priority="170" operator="between">
      <formula>0.97</formula>
      <formula>0.9849</formula>
    </cfRule>
    <cfRule type="cellIs" dxfId="120" priority="171" operator="between">
      <formula>0</formula>
      <formula>0.9699</formula>
    </cfRule>
  </conditionalFormatting>
  <conditionalFormatting sqref="C19">
    <cfRule type="cellIs" dxfId="119" priority="166" operator="lessThanOrEqual">
      <formula>0.949</formula>
    </cfRule>
    <cfRule type="cellIs" dxfId="118" priority="167" operator="between">
      <formula>0.95</formula>
      <formula>0.999</formula>
    </cfRule>
    <cfRule type="cellIs" dxfId="117" priority="168" operator="equal">
      <formula>1</formula>
    </cfRule>
  </conditionalFormatting>
  <conditionalFormatting sqref="C22">
    <cfRule type="cellIs" dxfId="116" priority="130" operator="greaterThan">
      <formula>1.0001</formula>
    </cfRule>
    <cfRule type="cellIs" dxfId="115" priority="151" operator="greaterThanOrEqual">
      <formula>0.85</formula>
    </cfRule>
    <cfRule type="cellIs" dxfId="114" priority="152" operator="between">
      <formula>0.7</formula>
      <formula>0.8499</formula>
    </cfRule>
    <cfRule type="cellIs" dxfId="113" priority="153" operator="between">
      <formula>0</formula>
      <formula>0.6999</formula>
    </cfRule>
  </conditionalFormatting>
  <conditionalFormatting sqref="C25">
    <cfRule type="cellIs" dxfId="112" priority="127" operator="greaterThan">
      <formula>1.0001</formula>
    </cfRule>
    <cfRule type="cellIs" dxfId="111" priority="148" operator="greaterThanOrEqual">
      <formula>0.95</formula>
    </cfRule>
    <cfRule type="cellIs" dxfId="110" priority="149" operator="between">
      <formula>0.8</formula>
      <formula>0.9499</formula>
    </cfRule>
    <cfRule type="cellIs" dxfId="109" priority="150" operator="between">
      <formula>0</formula>
      <formula>0.7999</formula>
    </cfRule>
  </conditionalFormatting>
  <conditionalFormatting sqref="D12">
    <cfRule type="cellIs" dxfId="108" priority="119" operator="equal">
      <formula>0</formula>
    </cfRule>
    <cfRule type="cellIs" dxfId="107" priority="120" operator="between">
      <formula>1</formula>
      <formula>3</formula>
    </cfRule>
    <cfRule type="cellIs" dxfId="106" priority="121" operator="between">
      <formula>4</formula>
      <formula>5</formula>
    </cfRule>
  </conditionalFormatting>
  <conditionalFormatting sqref="D13">
    <cfRule type="cellIs" dxfId="105" priority="116" operator="equal">
      <formula>0</formula>
    </cfRule>
    <cfRule type="cellIs" dxfId="104" priority="117" operator="between">
      <formula>1</formula>
      <formula>3</formula>
    </cfRule>
    <cfRule type="cellIs" dxfId="103" priority="118" operator="between">
      <formula>4</formula>
      <formula>5</formula>
    </cfRule>
  </conditionalFormatting>
  <conditionalFormatting sqref="D17">
    <cfRule type="cellIs" dxfId="102" priority="110" operator="between">
      <formula>6</formula>
      <formula>10</formula>
    </cfRule>
    <cfRule type="cellIs" dxfId="101" priority="111" operator="between">
      <formula>4</formula>
      <formula>5</formula>
    </cfRule>
    <cfRule type="cellIs" dxfId="100" priority="112" operator="between">
      <formula>0</formula>
      <formula>3</formula>
    </cfRule>
  </conditionalFormatting>
  <conditionalFormatting sqref="D21">
    <cfRule type="cellIs" dxfId="99" priority="107" operator="between">
      <formula>4</formula>
      <formula>5</formula>
    </cfRule>
    <cfRule type="cellIs" dxfId="98" priority="108" operator="between">
      <formula>2</formula>
      <formula>3</formula>
    </cfRule>
    <cfRule type="cellIs" dxfId="97" priority="109" operator="between">
      <formula>0</formula>
      <formula>1</formula>
    </cfRule>
  </conditionalFormatting>
  <conditionalFormatting sqref="D18">
    <cfRule type="cellIs" dxfId="96" priority="101" operator="between">
      <formula>8</formula>
      <formula>10</formula>
    </cfRule>
    <cfRule type="cellIs" dxfId="95" priority="102" operator="between">
      <formula>7</formula>
      <formula>7</formula>
    </cfRule>
    <cfRule type="cellIs" dxfId="94" priority="103" operator="between">
      <formula>0</formula>
      <formula>6</formula>
    </cfRule>
  </conditionalFormatting>
  <conditionalFormatting sqref="D23">
    <cfRule type="cellIs" dxfId="93" priority="98" operator="between">
      <formula>4</formula>
      <formula>5</formula>
    </cfRule>
    <cfRule type="cellIs" dxfId="92" priority="99" operator="between">
      <formula>3</formula>
      <formula>3</formula>
    </cfRule>
    <cfRule type="cellIs" dxfId="91" priority="100" operator="between">
      <formula>0</formula>
      <formula>2</formula>
    </cfRule>
  </conditionalFormatting>
  <conditionalFormatting sqref="D26">
    <cfRule type="cellIs" dxfId="90" priority="92" operator="greaterThanOrEqual">
      <formula>5</formula>
    </cfRule>
    <cfRule type="cellIs" dxfId="89" priority="93" operator="between">
      <formula>2</formula>
      <formula>4</formula>
    </cfRule>
    <cfRule type="cellIs" dxfId="88" priority="94" operator="lessThanOrEqual">
      <formula>1</formula>
    </cfRule>
    <cfRule type="containsText" dxfId="87" priority="3" operator="containsText" text="FALSE">
      <formula>NOT(ISERROR(SEARCH("FALSE",D26)))</formula>
    </cfRule>
  </conditionalFormatting>
  <conditionalFormatting sqref="D19">
    <cfRule type="cellIs" dxfId="86" priority="86" operator="greaterThanOrEqual">
      <formula>5</formula>
    </cfRule>
    <cfRule type="cellIs" dxfId="85" priority="87" operator="between">
      <formula>4</formula>
      <formula>4</formula>
    </cfRule>
    <cfRule type="cellIs" dxfId="84" priority="88" operator="between">
      <formula>0</formula>
      <formula>3</formula>
    </cfRule>
    <cfRule type="containsText" dxfId="83" priority="28" operator="containsText" text="FALSE">
      <formula>NOT(ISERROR(SEARCH("FALSE",D19)))</formula>
    </cfRule>
  </conditionalFormatting>
  <conditionalFormatting sqref="D20">
    <cfRule type="cellIs" dxfId="82" priority="83" operator="equal">
      <formula>5</formula>
    </cfRule>
    <cfRule type="cellIs" dxfId="81" priority="84" operator="between">
      <formula>3</formula>
      <formula>4</formula>
    </cfRule>
    <cfRule type="cellIs" dxfId="80" priority="85" operator="between">
      <formula>0</formula>
      <formula>2</formula>
    </cfRule>
  </conditionalFormatting>
  <conditionalFormatting sqref="D15">
    <cfRule type="cellIs" dxfId="79" priority="77" operator="between">
      <formula>4.111</formula>
      <formula>10</formula>
    </cfRule>
    <cfRule type="cellIs" dxfId="78" priority="78" operator="between">
      <formula>2</formula>
      <formula>4</formula>
    </cfRule>
    <cfRule type="cellIs" dxfId="77" priority="79" operator="between">
      <formula>0</formula>
      <formula>1</formula>
    </cfRule>
  </conditionalFormatting>
  <conditionalFormatting sqref="B9">
    <cfRule type="containsText" dxfId="76" priority="70" operator="containsText" text="Low">
      <formula>NOT(ISERROR(SEARCH("Low",B9)))</formula>
    </cfRule>
    <cfRule type="containsText" dxfId="75" priority="71" operator="containsText" text="Medium">
      <formula>NOT(ISERROR(SEARCH("Medium",B9)))</formula>
    </cfRule>
    <cfRule type="containsText" dxfId="74" priority="72" operator="containsText" text="High">
      <formula>NOT(ISERROR(SEARCH("High",B9)))</formula>
    </cfRule>
  </conditionalFormatting>
  <conditionalFormatting sqref="D14">
    <cfRule type="cellIs" dxfId="73" priority="66" operator="lessThanOrEqual">
      <formula>2</formula>
    </cfRule>
    <cfRule type="cellIs" dxfId="72" priority="65" operator="between">
      <formula>2.199</formula>
      <formula>3</formula>
    </cfRule>
    <cfRule type="cellIs" dxfId="71" priority="64" operator="greaterThanOrEqual">
      <formula>3.199</formula>
    </cfRule>
    <cfRule type="containsText" dxfId="70" priority="29" operator="containsText" text="FALSE">
      <formula>NOT(ISERROR(SEARCH("FALSE",D14)))</formula>
    </cfRule>
  </conditionalFormatting>
  <conditionalFormatting sqref="C17">
    <cfRule type="cellIs" dxfId="69" priority="63" operator="lessThanOrEqual">
      <formula>"59.9$"</formula>
    </cfRule>
    <cfRule type="cellIs" dxfId="68" priority="62" operator="between">
      <formula>0.6</formula>
      <formula>0.799</formula>
    </cfRule>
    <cfRule type="cellIs" dxfId="67" priority="61" operator="greaterThanOrEqual">
      <formula>0.8</formula>
    </cfRule>
    <cfRule type="containsText" dxfId="66" priority="34" operator="containsText" text="FALSE">
      <formula>NOT(ISERROR(SEARCH("FALSE",C17)))</formula>
    </cfRule>
  </conditionalFormatting>
  <conditionalFormatting sqref="C18">
    <cfRule type="cellIs" dxfId="65" priority="60" operator="lessThanOrEqual">
      <formula>0.8999</formula>
    </cfRule>
    <cfRule type="cellIs" dxfId="64" priority="59" operator="between">
      <formula>0.9</formula>
      <formula>0.94999</formula>
    </cfRule>
    <cfRule type="cellIs" dxfId="63" priority="58" operator="greaterThanOrEqual">
      <formula>0.95</formula>
    </cfRule>
    <cfRule type="containsText" dxfId="62" priority="33" operator="containsText" text="FALSE">
      <formula>NOT(ISERROR(SEARCH("FALSE",C18)))</formula>
    </cfRule>
  </conditionalFormatting>
  <conditionalFormatting sqref="D16">
    <cfRule type="cellIs" dxfId="61" priority="57" operator="between">
      <formula>4</formula>
      <formula>5</formula>
    </cfRule>
    <cfRule type="cellIs" dxfId="60" priority="56" operator="between">
      <formula>1</formula>
      <formula>3</formula>
    </cfRule>
    <cfRule type="cellIs" dxfId="59" priority="55" operator="lessThanOrEqual">
      <formula>0.021</formula>
    </cfRule>
  </conditionalFormatting>
  <conditionalFormatting sqref="C20">
    <cfRule type="cellIs" dxfId="58" priority="54" operator="lessThanOrEqual">
      <formula>0.849</formula>
    </cfRule>
    <cfRule type="cellIs" dxfId="57" priority="53" operator="between">
      <formula>0.85</formula>
      <formula>0.96999</formula>
    </cfRule>
    <cfRule type="cellIs" dxfId="56" priority="52" operator="greaterThanOrEqual">
      <formula>0.97</formula>
    </cfRule>
    <cfRule type="containsText" dxfId="55" priority="31" operator="containsText" text="FALSE">
      <formula>NOT(ISERROR(SEARCH("FALSE",C20)))</formula>
    </cfRule>
  </conditionalFormatting>
  <conditionalFormatting sqref="C21">
    <cfRule type="cellIs" dxfId="54" priority="51" operator="lessThanOrEqual">
      <formula>0.699</formula>
    </cfRule>
    <cfRule type="cellIs" dxfId="53" priority="50" operator="between">
      <formula>0.7</formula>
      <formula>0.849</formula>
    </cfRule>
    <cfRule type="cellIs" dxfId="52" priority="49" operator="greaterThanOrEqual">
      <formula>0.85</formula>
    </cfRule>
    <cfRule type="containsText" dxfId="51" priority="30" operator="containsText" text="FALSE">
      <formula>NOT(ISERROR(SEARCH("FALSE",C21)))</formula>
    </cfRule>
  </conditionalFormatting>
  <conditionalFormatting sqref="D22">
    <cfRule type="cellIs" dxfId="50" priority="46" operator="between">
      <formula>4</formula>
      <formula>5</formula>
    </cfRule>
    <cfRule type="cellIs" dxfId="49" priority="47" operator="between">
      <formula>2</formula>
      <formula>3</formula>
    </cfRule>
    <cfRule type="cellIs" dxfId="48" priority="48" operator="between">
      <formula>0</formula>
      <formula>1</formula>
    </cfRule>
  </conditionalFormatting>
  <conditionalFormatting sqref="C24">
    <cfRule type="cellIs" dxfId="47" priority="42" operator="greaterThan">
      <formula>1.0001</formula>
    </cfRule>
    <cfRule type="cellIs" dxfId="46" priority="43" operator="greaterThanOrEqual">
      <formula>0.95</formula>
    </cfRule>
    <cfRule type="cellIs" dxfId="45" priority="44" operator="between">
      <formula>0.9</formula>
      <formula>0.9499</formula>
    </cfRule>
    <cfRule type="cellIs" dxfId="44" priority="45" operator="between">
      <formula>0</formula>
      <formula>0.8999</formula>
    </cfRule>
  </conditionalFormatting>
  <conditionalFormatting sqref="D24">
    <cfRule type="cellIs" dxfId="43" priority="39" operator="between">
      <formula>4</formula>
      <formula>5</formula>
    </cfRule>
    <cfRule type="cellIs" dxfId="42" priority="40" operator="between">
      <formula>3</formula>
      <formula>3</formula>
    </cfRule>
    <cfRule type="cellIs" dxfId="41" priority="41" operator="between">
      <formula>0</formula>
      <formula>2</formula>
    </cfRule>
  </conditionalFormatting>
  <conditionalFormatting sqref="D25">
    <cfRule type="cellIs" dxfId="40" priority="38" operator="lessThanOrEqual">
      <formula>2</formula>
    </cfRule>
    <cfRule type="cellIs" dxfId="39" priority="37" operator="between">
      <formula>3</formula>
      <formula>3</formula>
    </cfRule>
    <cfRule type="cellIs" dxfId="38" priority="36" operator="greaterThanOrEqual">
      <formula>4</formula>
    </cfRule>
    <cfRule type="containsText" dxfId="37" priority="27" operator="containsText" text="FALSE">
      <formula>NOT(ISERROR(SEARCH("FALSE",D25)))</formula>
    </cfRule>
  </conditionalFormatting>
  <conditionalFormatting sqref="C19">
    <cfRule type="containsText" dxfId="36" priority="32" operator="containsText" text="FALSE">
      <formula>NOT(ISERROR(SEARCH("FALSE",C19)))</formula>
    </cfRule>
  </conditionalFormatting>
  <conditionalFormatting sqref="C26">
    <cfRule type="cellIs" dxfId="35" priority="21" operator="greaterThanOrEqual">
      <formula>0.051</formula>
    </cfRule>
    <cfRule type="cellIs" dxfId="34" priority="20" operator="between">
      <formula>0.00111</formula>
      <formula>0.05</formula>
    </cfRule>
    <cfRule type="cellIs" dxfId="33" priority="19" operator="lessThanOrEqual">
      <formula>0.1%</formula>
    </cfRule>
    <cfRule type="containsText" dxfId="32" priority="4" operator="containsText" text="FALSE">
      <formula>NOT(ISERROR(SEARCH("FALSE",C26)))</formula>
    </cfRule>
  </conditionalFormatting>
  <conditionalFormatting sqref="C16">
    <cfRule type="cellIs" dxfId="31" priority="18" operator="greaterThanOrEqual">
      <formula>0.021</formula>
    </cfRule>
    <cfRule type="cellIs" dxfId="30" priority="17" operator="between">
      <formula>0.011</formula>
      <formula>0.02</formula>
    </cfRule>
    <cfRule type="cellIs" dxfId="29" priority="16" operator="lessThanOrEqual">
      <formula>0.01</formula>
    </cfRule>
    <cfRule type="containsText" dxfId="28" priority="5" operator="containsText" text="FALSE">
      <formula>NOT(ISERROR(SEARCH("FALSE",C16)))</formula>
    </cfRule>
  </conditionalFormatting>
  <conditionalFormatting sqref="D27">
    <cfRule type="cellIs" dxfId="27" priority="15" operator="lessThanOrEqual">
      <formula>59.9</formula>
    </cfRule>
    <cfRule type="cellIs" dxfId="26" priority="14" operator="between">
      <formula>60</formula>
      <formula>79.9</formula>
    </cfRule>
    <cfRule type="cellIs" dxfId="25" priority="13" operator="greaterThanOrEqual">
      <formula>80</formula>
    </cfRule>
    <cfRule type="cellIs" dxfId="24" priority="1" operator="equal">
      <formula>0</formula>
    </cfRule>
  </conditionalFormatting>
  <conditionalFormatting sqref="C27">
    <cfRule type="cellIs" dxfId="23" priority="12" operator="lessThanOrEqual">
      <formula>0.599999</formula>
    </cfRule>
    <cfRule type="cellIs" dxfId="22" priority="11" operator="between">
      <formula>0.6</formula>
      <formula>0.79999</formula>
    </cfRule>
    <cfRule type="cellIs" dxfId="21" priority="10" operator="greaterThanOrEqual">
      <formula>0.8</formula>
    </cfRule>
    <cfRule type="cellIs" dxfId="20" priority="2" operator="equal">
      <formula>0</formula>
    </cfRule>
  </conditionalFormatting>
  <conditionalFormatting sqref="D11">
    <cfRule type="cellIs" dxfId="19" priority="9" operator="lessThanOrEqual">
      <formula>7</formula>
    </cfRule>
    <cfRule type="cellIs" dxfId="18" priority="8" operator="between">
      <formula>8.001</formula>
      <formula>8</formula>
    </cfRule>
    <cfRule type="cellIs" dxfId="17" priority="7" operator="greaterThanOrEqual">
      <formula>9.0001</formula>
    </cfRule>
    <cfRule type="containsText" dxfId="16" priority="6" operator="containsText" text="FALSE">
      <formula>NOT(ISERROR(SEARCH("FALSE",D11)))</formula>
    </cfRule>
  </conditionalFormatting>
  <dataValidations count="2">
    <dataValidation type="list" allowBlank="1" showInputMessage="1" showErrorMessage="1" sqref="B3" xr:uid="{00000000-0002-0000-0000-000000000000}">
      <formula1>"Q - 1 (April to June), Q - 2 (July to September), Q - 3 (Oct. to December), Q - 4 (Jan. to March)"</formula1>
    </dataValidation>
    <dataValidation type="list" allowBlank="1" showInputMessage="1" showErrorMessage="1" sqref="B2" xr:uid="{5D69E94C-04D5-4703-AA1F-AA7C1006A1B0}">
      <formula1>"2023-24, 2024-25, 2025-26"</formula1>
    </dataValidation>
  </dataValidations>
  <pageMargins left="0.7" right="0.7" top="0.75" bottom="0.75" header="0.3" footer="0.3"/>
  <pageSetup paperSize="9" orientation="portrait" r:id="rId1"/>
  <ignoredErrors>
    <ignoredError sqref="B5:B7" unlocked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'ARTC Codes list'!$A$2:$A$840</xm:f>
          </x14:formula1>
          <xm:sqref>B4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92D050"/>
  </sheetPr>
  <dimension ref="A1:XFC24"/>
  <sheetViews>
    <sheetView showGridLines="0" zoomScale="80" zoomScaleNormal="80" workbookViewId="0">
      <pane ySplit="4" topLeftCell="A15" activePane="bottomLeft" state="frozen"/>
      <selection pane="bottomLeft" activeCell="D16" sqref="D16"/>
    </sheetView>
  </sheetViews>
  <sheetFormatPr defaultColWidth="0" defaultRowHeight="15" zeroHeight="1" x14ac:dyDescent="0.25"/>
  <cols>
    <col min="1" max="1" width="6.5703125" style="2" customWidth="1"/>
    <col min="2" max="2" width="27.28515625" style="3" customWidth="1"/>
    <col min="3" max="3" width="19.42578125" style="1" customWidth="1"/>
    <col min="4" max="4" width="18.7109375" style="1" customWidth="1"/>
    <col min="5" max="5" width="12.85546875" style="1" hidden="1" customWidth="1"/>
    <col min="6" max="6" width="63.7109375" style="116" customWidth="1"/>
    <col min="7" max="7" width="64.28515625" style="116" customWidth="1"/>
    <col min="8" max="9" width="8.85546875" style="8" hidden="1"/>
    <col min="10" max="10" width="15.85546875" style="8" hidden="1"/>
    <col min="11" max="11" width="23.5703125" style="8" hidden="1"/>
    <col min="12" max="12" width="21.28515625" style="8" hidden="1"/>
    <col min="13" max="16383" width="8.85546875" style="8" hidden="1"/>
    <col min="16384" max="16384" width="8.28515625" style="8" hidden="1" customWidth="1"/>
  </cols>
  <sheetData>
    <row r="1" spans="1:7" ht="26.25" thickBot="1" x14ac:dyDescent="0.3">
      <c r="A1" s="255" t="s">
        <v>2730</v>
      </c>
      <c r="B1" s="256"/>
      <c r="C1" s="256"/>
      <c r="D1" s="256"/>
      <c r="E1" s="256"/>
      <c r="F1" s="256"/>
      <c r="G1" s="257"/>
    </row>
    <row r="2" spans="1:7" ht="18" customHeight="1" x14ac:dyDescent="0.25">
      <c r="A2" s="251" t="s">
        <v>226</v>
      </c>
      <c r="B2" s="252"/>
      <c r="C2" s="217" t="s">
        <v>222</v>
      </c>
      <c r="D2" s="218" t="s">
        <v>225</v>
      </c>
      <c r="E2" s="191"/>
      <c r="F2" s="193" t="s">
        <v>2817</v>
      </c>
      <c r="G2" s="156"/>
    </row>
    <row r="3" spans="1:7" ht="18" customHeight="1" thickBot="1" x14ac:dyDescent="0.3">
      <c r="A3" s="253" t="str">
        <f>'Score card Results '!B4</f>
        <v>ART-CG-RPR-04</v>
      </c>
      <c r="B3" s="254"/>
      <c r="C3" s="219" t="str">
        <f>'Score card Results '!B3</f>
        <v>Q - 1 (April to June)</v>
      </c>
      <c r="D3" s="220" t="str">
        <f>'Score card Results '!B2</f>
        <v>2023-24</v>
      </c>
      <c r="E3" s="192"/>
      <c r="F3" s="233" t="s">
        <v>2819</v>
      </c>
      <c r="G3" s="258"/>
    </row>
    <row r="4" spans="1:7" s="7" customFormat="1" ht="24" customHeight="1" x14ac:dyDescent="0.25">
      <c r="A4" s="198" t="s">
        <v>2820</v>
      </c>
      <c r="B4" s="198" t="s">
        <v>0</v>
      </c>
      <c r="C4" s="199" t="s">
        <v>66</v>
      </c>
      <c r="D4" s="199" t="s">
        <v>65</v>
      </c>
      <c r="E4" s="199" t="s">
        <v>67</v>
      </c>
      <c r="F4" s="200" t="s">
        <v>66</v>
      </c>
      <c r="G4" s="201" t="s">
        <v>65</v>
      </c>
    </row>
    <row r="5" spans="1:7" ht="59.45" customHeight="1" x14ac:dyDescent="0.25">
      <c r="A5" s="206">
        <v>1</v>
      </c>
      <c r="B5" s="197" t="s">
        <v>3</v>
      </c>
      <c r="C5" s="188"/>
      <c r="D5" s="188"/>
      <c r="E5" s="189" t="str">
        <f t="shared" ref="E5:E20" si="0">IFERROR(D5/C5,"FALSE")</f>
        <v>FALSE</v>
      </c>
      <c r="F5" s="195" t="s">
        <v>2736</v>
      </c>
      <c r="G5" s="195" t="s">
        <v>2737</v>
      </c>
    </row>
    <row r="6" spans="1:7" ht="155.25" x14ac:dyDescent="0.25">
      <c r="A6" s="206">
        <v>2</v>
      </c>
      <c r="B6" s="197" t="s">
        <v>7</v>
      </c>
      <c r="C6" s="188"/>
      <c r="D6" s="188"/>
      <c r="E6" s="189" t="str">
        <f>IFERROR(D6/C6,"FALSE")</f>
        <v>FALSE</v>
      </c>
      <c r="F6" s="195" t="s">
        <v>2738</v>
      </c>
      <c r="G6" s="195" t="s">
        <v>2739</v>
      </c>
    </row>
    <row r="7" spans="1:7" ht="155.25" x14ac:dyDescent="0.25">
      <c r="A7" s="206">
        <v>3</v>
      </c>
      <c r="B7" s="197" t="s">
        <v>11</v>
      </c>
      <c r="C7" s="188"/>
      <c r="D7" s="188"/>
      <c r="E7" s="189" t="str">
        <f t="shared" si="0"/>
        <v>FALSE</v>
      </c>
      <c r="F7" s="195" t="s">
        <v>2740</v>
      </c>
      <c r="G7" s="195" t="s">
        <v>2741</v>
      </c>
    </row>
    <row r="8" spans="1:7" ht="257.25" x14ac:dyDescent="0.25">
      <c r="A8" s="206">
        <v>4</v>
      </c>
      <c r="B8" s="197" t="s">
        <v>15</v>
      </c>
      <c r="C8" s="188"/>
      <c r="D8" s="188"/>
      <c r="E8" s="190" t="str">
        <f t="shared" si="0"/>
        <v>FALSE</v>
      </c>
      <c r="F8" s="195" t="s">
        <v>2742</v>
      </c>
      <c r="G8" s="195" t="s">
        <v>2743</v>
      </c>
    </row>
    <row r="9" spans="1:7" ht="306.75" x14ac:dyDescent="0.25">
      <c r="A9" s="206">
        <v>5</v>
      </c>
      <c r="B9" s="197" t="s">
        <v>19</v>
      </c>
      <c r="C9" s="188">
        <v>835</v>
      </c>
      <c r="D9" s="188">
        <v>824</v>
      </c>
      <c r="E9" s="189">
        <f t="shared" si="0"/>
        <v>0.98682634730538921</v>
      </c>
      <c r="F9" s="195" t="s">
        <v>2822</v>
      </c>
      <c r="G9" s="195" t="s">
        <v>2744</v>
      </c>
    </row>
    <row r="10" spans="1:7" ht="307.5" x14ac:dyDescent="0.25">
      <c r="A10" s="206">
        <v>6</v>
      </c>
      <c r="B10" s="197" t="s">
        <v>23</v>
      </c>
      <c r="C10" s="188"/>
      <c r="D10" s="188"/>
      <c r="E10" s="189" t="str">
        <f t="shared" si="0"/>
        <v>FALSE</v>
      </c>
      <c r="F10" s="195" t="s">
        <v>2821</v>
      </c>
      <c r="G10" s="195" t="s">
        <v>2745</v>
      </c>
    </row>
    <row r="11" spans="1:7" ht="257.25" x14ac:dyDescent="0.25">
      <c r="A11" s="206">
        <v>7</v>
      </c>
      <c r="B11" s="197" t="s">
        <v>27</v>
      </c>
      <c r="C11" s="188"/>
      <c r="D11" s="188"/>
      <c r="E11" s="189" t="str">
        <f t="shared" si="0"/>
        <v>FALSE</v>
      </c>
      <c r="F11" s="195" t="s">
        <v>2818</v>
      </c>
      <c r="G11" s="195" t="s">
        <v>2746</v>
      </c>
    </row>
    <row r="12" spans="1:7" ht="219" x14ac:dyDescent="0.25">
      <c r="A12" s="206">
        <v>8</v>
      </c>
      <c r="B12" s="197" t="s">
        <v>31</v>
      </c>
      <c r="C12" s="188"/>
      <c r="D12" s="188"/>
      <c r="E12" s="189" t="str">
        <f t="shared" si="0"/>
        <v>FALSE</v>
      </c>
      <c r="F12" s="195" t="s">
        <v>2747</v>
      </c>
      <c r="G12" s="195" t="s">
        <v>2748</v>
      </c>
    </row>
    <row r="13" spans="1:7" ht="117" x14ac:dyDescent="0.25">
      <c r="A13" s="206">
        <v>9</v>
      </c>
      <c r="B13" s="197" t="s">
        <v>35</v>
      </c>
      <c r="C13" s="188"/>
      <c r="D13" s="188"/>
      <c r="E13" s="189" t="str">
        <f t="shared" si="0"/>
        <v>FALSE</v>
      </c>
      <c r="F13" s="195" t="s">
        <v>2749</v>
      </c>
      <c r="G13" s="195" t="s">
        <v>2750</v>
      </c>
    </row>
    <row r="14" spans="1:7" ht="104.25" x14ac:dyDescent="0.25">
      <c r="A14" s="206">
        <v>10</v>
      </c>
      <c r="B14" s="197" t="s">
        <v>38</v>
      </c>
      <c r="C14" s="188">
        <v>66</v>
      </c>
      <c r="D14" s="188">
        <v>64</v>
      </c>
      <c r="E14" s="189">
        <f t="shared" si="0"/>
        <v>0.96969696969696972</v>
      </c>
      <c r="F14" s="195" t="s">
        <v>2751</v>
      </c>
      <c r="G14" s="195" t="s">
        <v>2752</v>
      </c>
    </row>
    <row r="15" spans="1:7" ht="180.75" x14ac:dyDescent="0.25">
      <c r="A15" s="206">
        <v>11</v>
      </c>
      <c r="B15" s="197" t="s">
        <v>216</v>
      </c>
      <c r="C15" s="188"/>
      <c r="D15" s="188">
        <v>90</v>
      </c>
      <c r="E15" s="189" t="str">
        <f t="shared" si="0"/>
        <v>FALSE</v>
      </c>
      <c r="F15" s="195" t="s">
        <v>2753</v>
      </c>
      <c r="G15" s="195" t="s">
        <v>2754</v>
      </c>
    </row>
    <row r="16" spans="1:7" ht="116.25" x14ac:dyDescent="0.25">
      <c r="A16" s="206">
        <v>12</v>
      </c>
      <c r="B16" s="197" t="s">
        <v>42</v>
      </c>
      <c r="C16" s="188"/>
      <c r="D16" s="188"/>
      <c r="E16" s="189" t="str">
        <f t="shared" si="0"/>
        <v>FALSE</v>
      </c>
      <c r="F16" s="195" t="s">
        <v>2755</v>
      </c>
      <c r="G16" s="195" t="s">
        <v>2756</v>
      </c>
    </row>
    <row r="17" spans="1:7" ht="145.5" x14ac:dyDescent="0.25">
      <c r="A17" s="206">
        <v>13</v>
      </c>
      <c r="B17" s="197" t="s">
        <v>43</v>
      </c>
      <c r="C17" s="188"/>
      <c r="D17" s="188"/>
      <c r="E17" s="189" t="str">
        <f t="shared" si="0"/>
        <v>FALSE</v>
      </c>
      <c r="F17" s="196" t="s">
        <v>2757</v>
      </c>
      <c r="G17" s="195" t="s">
        <v>2758</v>
      </c>
    </row>
    <row r="18" spans="1:7" ht="193.5" x14ac:dyDescent="0.25">
      <c r="A18" s="206">
        <v>14</v>
      </c>
      <c r="B18" s="197" t="s">
        <v>75</v>
      </c>
      <c r="C18" s="188"/>
      <c r="D18" s="188"/>
      <c r="E18" s="189" t="str">
        <f t="shared" si="0"/>
        <v>FALSE</v>
      </c>
      <c r="F18" s="196" t="s">
        <v>2759</v>
      </c>
      <c r="G18" s="195" t="s">
        <v>2760</v>
      </c>
    </row>
    <row r="19" spans="1:7" ht="117" x14ac:dyDescent="0.25">
      <c r="A19" s="206">
        <v>15</v>
      </c>
      <c r="B19" s="197" t="s">
        <v>45</v>
      </c>
      <c r="C19" s="188"/>
      <c r="D19" s="188"/>
      <c r="E19" s="189" t="str">
        <f t="shared" si="0"/>
        <v>FALSE</v>
      </c>
      <c r="F19" s="196" t="s">
        <v>2761</v>
      </c>
      <c r="G19" s="195" t="s">
        <v>2762</v>
      </c>
    </row>
    <row r="20" spans="1:7" ht="142.5" x14ac:dyDescent="0.25">
      <c r="A20" s="206">
        <v>16</v>
      </c>
      <c r="B20" s="197" t="s">
        <v>48</v>
      </c>
      <c r="C20" s="188"/>
      <c r="D20" s="188"/>
      <c r="E20" s="189" t="str">
        <f t="shared" si="0"/>
        <v>FALSE</v>
      </c>
      <c r="F20" s="196" t="s">
        <v>2763</v>
      </c>
      <c r="G20" s="195" t="s">
        <v>2764</v>
      </c>
    </row>
    <row r="21" spans="1:7" hidden="1" x14ac:dyDescent="0.25">
      <c r="D21" s="114"/>
      <c r="E21" s="194"/>
    </row>
    <row r="24" spans="1:7" hidden="1" x14ac:dyDescent="0.25">
      <c r="E24" s="1">
        <v>100</v>
      </c>
      <c r="F24" s="117"/>
    </row>
  </sheetData>
  <sheetProtection algorithmName="SHA-512" hashValue="jHAxtzBTLte+L02pSHOYXgQPHoB2wuVU2bhgQkjQZzUz74t+3S3fJkhD6JKfNds7f1VO8I9/aJWnzZ1MgGDLvA==" saltValue="6L6/9BScquBV+QjKa+e5nA==" spinCount="100000" sheet="1" objects="1" scenarios="1"/>
  <mergeCells count="4">
    <mergeCell ref="A2:B2"/>
    <mergeCell ref="A3:B3"/>
    <mergeCell ref="A1:G1"/>
    <mergeCell ref="F3:G3"/>
  </mergeCells>
  <conditionalFormatting sqref="E5:E19 E21">
    <cfRule type="cellIs" dxfId="15" priority="1" operator="greaterThan">
      <formula>1.005</formula>
    </cfRule>
  </conditionalFormatting>
  <dataValidations count="2">
    <dataValidation type="whole" allowBlank="1" showInputMessage="1" showErrorMessage="1" errorTitle="Please review" error="The Value should be less than or equal to Denominator. Please ensure that value for Denominator has been filled first." sqref="D5:D20" xr:uid="{00000000-0002-0000-0100-000001000000}">
      <formula1>0</formula1>
      <formula2>C5</formula2>
    </dataValidation>
    <dataValidation type="whole" operator="greaterThanOrEqual" allowBlank="1" showInputMessage="1" showErrorMessage="1" errorTitle="Please" error="Denominator should be equal to or greater than Numerator. Please verify the inputs. " sqref="C5:C20" xr:uid="{00000000-0002-0000-0100-000002000000}">
      <formula1>D5</formula1>
    </dataValidation>
  </dataValidations>
  <pageMargins left="0.7" right="0.7" top="0.75" bottom="0.75" header="0.3" footer="0.3"/>
  <pageSetup paperSize="9" orientation="portrait" r:id="rId1"/>
  <ignoredErrors>
    <ignoredError sqref="C3:D3"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839"/>
  <sheetViews>
    <sheetView topLeftCell="A818" workbookViewId="0">
      <selection activeCell="B839" sqref="B839"/>
    </sheetView>
  </sheetViews>
  <sheetFormatPr defaultColWidth="26.140625" defaultRowHeight="21.75" customHeight="1" x14ac:dyDescent="0.25"/>
  <cols>
    <col min="5" max="5" width="78.42578125" customWidth="1"/>
  </cols>
  <sheetData>
    <row r="1" spans="1:5" ht="21.75" customHeight="1" x14ac:dyDescent="0.25">
      <c r="A1" s="118" t="s">
        <v>233</v>
      </c>
      <c r="B1" s="118" t="s">
        <v>234</v>
      </c>
      <c r="C1" s="119" t="s">
        <v>55</v>
      </c>
      <c r="D1" s="118" t="s">
        <v>235</v>
      </c>
      <c r="E1" s="118" t="s">
        <v>236</v>
      </c>
    </row>
    <row r="2" spans="1:5" ht="21.75" customHeight="1" x14ac:dyDescent="0.25">
      <c r="A2" s="120" t="s">
        <v>237</v>
      </c>
      <c r="B2" s="121" t="s">
        <v>238</v>
      </c>
      <c r="C2" s="121" t="s">
        <v>239</v>
      </c>
      <c r="D2" s="122" t="s">
        <v>240</v>
      </c>
      <c r="E2" s="123" t="s">
        <v>241</v>
      </c>
    </row>
    <row r="3" spans="1:5" ht="21.75" customHeight="1" x14ac:dyDescent="0.25">
      <c r="A3" s="120" t="s">
        <v>242</v>
      </c>
      <c r="B3" s="121" t="s">
        <v>243</v>
      </c>
      <c r="C3" s="121" t="s">
        <v>244</v>
      </c>
      <c r="D3" s="122" t="s">
        <v>244</v>
      </c>
      <c r="E3" s="123" t="s">
        <v>245</v>
      </c>
    </row>
    <row r="4" spans="1:5" ht="21.75" customHeight="1" x14ac:dyDescent="0.25">
      <c r="A4" s="120" t="s">
        <v>246</v>
      </c>
      <c r="B4" s="121" t="s">
        <v>243</v>
      </c>
      <c r="C4" s="121" t="s">
        <v>244</v>
      </c>
      <c r="D4" s="122" t="s">
        <v>247</v>
      </c>
      <c r="E4" s="123" t="s">
        <v>248</v>
      </c>
    </row>
    <row r="5" spans="1:5" ht="21.75" customHeight="1" x14ac:dyDescent="0.25">
      <c r="A5" s="120" t="s">
        <v>249</v>
      </c>
      <c r="B5" s="121" t="s">
        <v>243</v>
      </c>
      <c r="C5" s="121" t="s">
        <v>244</v>
      </c>
      <c r="D5" s="122" t="s">
        <v>250</v>
      </c>
      <c r="E5" s="123" t="s">
        <v>251</v>
      </c>
    </row>
    <row r="6" spans="1:5" ht="21.75" customHeight="1" x14ac:dyDescent="0.25">
      <c r="A6" s="120" t="s">
        <v>252</v>
      </c>
      <c r="B6" s="121" t="s">
        <v>243</v>
      </c>
      <c r="C6" s="121" t="s">
        <v>253</v>
      </c>
      <c r="D6" s="122" t="s">
        <v>253</v>
      </c>
      <c r="E6" s="123" t="s">
        <v>254</v>
      </c>
    </row>
    <row r="7" spans="1:5" ht="21.75" customHeight="1" x14ac:dyDescent="0.25">
      <c r="A7" s="120" t="s">
        <v>255</v>
      </c>
      <c r="B7" s="121" t="s">
        <v>243</v>
      </c>
      <c r="C7" s="121" t="s">
        <v>253</v>
      </c>
      <c r="D7" s="122" t="s">
        <v>256</v>
      </c>
      <c r="E7" s="123" t="s">
        <v>257</v>
      </c>
    </row>
    <row r="8" spans="1:5" ht="21.75" customHeight="1" x14ac:dyDescent="0.25">
      <c r="A8" s="120" t="s">
        <v>258</v>
      </c>
      <c r="B8" s="121" t="s">
        <v>243</v>
      </c>
      <c r="C8" s="121" t="s">
        <v>253</v>
      </c>
      <c r="D8" s="122" t="s">
        <v>259</v>
      </c>
      <c r="E8" s="123" t="s">
        <v>260</v>
      </c>
    </row>
    <row r="9" spans="1:5" ht="21.75" customHeight="1" x14ac:dyDescent="0.25">
      <c r="A9" s="120" t="s">
        <v>261</v>
      </c>
      <c r="B9" s="121" t="s">
        <v>243</v>
      </c>
      <c r="C9" s="121" t="s">
        <v>253</v>
      </c>
      <c r="D9" s="122" t="s">
        <v>262</v>
      </c>
      <c r="E9" s="123" t="s">
        <v>263</v>
      </c>
    </row>
    <row r="10" spans="1:5" ht="21.75" customHeight="1" x14ac:dyDescent="0.25">
      <c r="A10" s="120" t="s">
        <v>264</v>
      </c>
      <c r="B10" s="121" t="s">
        <v>243</v>
      </c>
      <c r="C10" s="121" t="s">
        <v>265</v>
      </c>
      <c r="D10" s="122" t="s">
        <v>266</v>
      </c>
      <c r="E10" s="123" t="s">
        <v>267</v>
      </c>
    </row>
    <row r="11" spans="1:5" ht="21.75" customHeight="1" x14ac:dyDescent="0.25">
      <c r="A11" s="120" t="s">
        <v>268</v>
      </c>
      <c r="B11" s="121" t="s">
        <v>243</v>
      </c>
      <c r="C11" s="121" t="s">
        <v>265</v>
      </c>
      <c r="D11" s="122" t="s">
        <v>269</v>
      </c>
      <c r="E11" s="123" t="s">
        <v>270</v>
      </c>
    </row>
    <row r="12" spans="1:5" ht="21.75" customHeight="1" x14ac:dyDescent="0.25">
      <c r="A12" s="120" t="s">
        <v>271</v>
      </c>
      <c r="B12" s="121" t="s">
        <v>243</v>
      </c>
      <c r="C12" s="121" t="s">
        <v>265</v>
      </c>
      <c r="D12" s="122" t="s">
        <v>272</v>
      </c>
      <c r="E12" s="123" t="s">
        <v>273</v>
      </c>
    </row>
    <row r="13" spans="1:5" ht="21.75" customHeight="1" x14ac:dyDescent="0.25">
      <c r="A13" s="120" t="s">
        <v>274</v>
      </c>
      <c r="B13" s="121" t="s">
        <v>243</v>
      </c>
      <c r="C13" s="121" t="s">
        <v>265</v>
      </c>
      <c r="D13" s="122" t="s">
        <v>275</v>
      </c>
      <c r="E13" s="123" t="s">
        <v>276</v>
      </c>
    </row>
    <row r="14" spans="1:5" ht="21.75" customHeight="1" x14ac:dyDescent="0.25">
      <c r="A14" s="120" t="s">
        <v>277</v>
      </c>
      <c r="B14" s="121" t="s">
        <v>243</v>
      </c>
      <c r="C14" s="121" t="s">
        <v>265</v>
      </c>
      <c r="D14" s="122" t="s">
        <v>278</v>
      </c>
      <c r="E14" s="123" t="s">
        <v>279</v>
      </c>
    </row>
    <row r="15" spans="1:5" ht="21.75" customHeight="1" x14ac:dyDescent="0.25">
      <c r="A15" s="120" t="s">
        <v>280</v>
      </c>
      <c r="B15" s="121" t="s">
        <v>243</v>
      </c>
      <c r="C15" s="121" t="s">
        <v>265</v>
      </c>
      <c r="D15" s="122" t="s">
        <v>281</v>
      </c>
      <c r="E15" s="123" t="s">
        <v>282</v>
      </c>
    </row>
    <row r="16" spans="1:5" ht="21.75" customHeight="1" x14ac:dyDescent="0.25">
      <c r="A16" s="120" t="s">
        <v>283</v>
      </c>
      <c r="B16" s="121" t="s">
        <v>243</v>
      </c>
      <c r="C16" s="121" t="s">
        <v>265</v>
      </c>
      <c r="D16" s="122" t="s">
        <v>284</v>
      </c>
      <c r="E16" s="123" t="s">
        <v>285</v>
      </c>
    </row>
    <row r="17" spans="1:5" ht="21.75" customHeight="1" x14ac:dyDescent="0.25">
      <c r="A17" s="120" t="s">
        <v>286</v>
      </c>
      <c r="B17" s="121" t="s">
        <v>243</v>
      </c>
      <c r="C17" s="121" t="s">
        <v>265</v>
      </c>
      <c r="D17" s="122" t="s">
        <v>287</v>
      </c>
      <c r="E17" s="123" t="s">
        <v>288</v>
      </c>
    </row>
    <row r="18" spans="1:5" ht="21.75" customHeight="1" x14ac:dyDescent="0.25">
      <c r="A18" s="120" t="s">
        <v>289</v>
      </c>
      <c r="B18" s="121" t="s">
        <v>243</v>
      </c>
      <c r="C18" s="121" t="s">
        <v>290</v>
      </c>
      <c r="D18" s="122" t="s">
        <v>290</v>
      </c>
      <c r="E18" s="123" t="s">
        <v>291</v>
      </c>
    </row>
    <row r="19" spans="1:5" ht="21.75" customHeight="1" x14ac:dyDescent="0.25">
      <c r="A19" s="120" t="s">
        <v>292</v>
      </c>
      <c r="B19" s="121" t="s">
        <v>243</v>
      </c>
      <c r="C19" s="121" t="s">
        <v>290</v>
      </c>
      <c r="D19" s="122" t="s">
        <v>293</v>
      </c>
      <c r="E19" s="123" t="s">
        <v>294</v>
      </c>
    </row>
    <row r="20" spans="1:5" ht="21.75" customHeight="1" x14ac:dyDescent="0.25">
      <c r="A20" s="120" t="s">
        <v>295</v>
      </c>
      <c r="B20" s="121" t="s">
        <v>243</v>
      </c>
      <c r="C20" s="121" t="s">
        <v>290</v>
      </c>
      <c r="D20" s="122" t="s">
        <v>296</v>
      </c>
      <c r="E20" s="123" t="s">
        <v>297</v>
      </c>
    </row>
    <row r="21" spans="1:5" ht="21.75" customHeight="1" x14ac:dyDescent="0.25">
      <c r="A21" s="120" t="s">
        <v>298</v>
      </c>
      <c r="B21" s="121" t="s">
        <v>243</v>
      </c>
      <c r="C21" s="121" t="s">
        <v>290</v>
      </c>
      <c r="D21" s="122" t="s">
        <v>299</v>
      </c>
      <c r="E21" s="123" t="s">
        <v>300</v>
      </c>
    </row>
    <row r="22" spans="1:5" ht="21.75" customHeight="1" x14ac:dyDescent="0.25">
      <c r="A22" s="120" t="s">
        <v>301</v>
      </c>
      <c r="B22" s="121" t="s">
        <v>243</v>
      </c>
      <c r="C22" s="121" t="s">
        <v>290</v>
      </c>
      <c r="D22" s="122" t="s">
        <v>302</v>
      </c>
      <c r="E22" s="123" t="s">
        <v>303</v>
      </c>
    </row>
    <row r="23" spans="1:5" ht="21.75" customHeight="1" x14ac:dyDescent="0.25">
      <c r="A23" s="120" t="s">
        <v>304</v>
      </c>
      <c r="B23" s="121" t="s">
        <v>243</v>
      </c>
      <c r="C23" s="121" t="s">
        <v>290</v>
      </c>
      <c r="D23" s="122" t="s">
        <v>305</v>
      </c>
      <c r="E23" s="123" t="s">
        <v>306</v>
      </c>
    </row>
    <row r="24" spans="1:5" ht="21.75" customHeight="1" x14ac:dyDescent="0.25">
      <c r="A24" s="120" t="s">
        <v>307</v>
      </c>
      <c r="B24" s="121" t="s">
        <v>243</v>
      </c>
      <c r="C24" s="121" t="s">
        <v>290</v>
      </c>
      <c r="D24" s="122" t="s">
        <v>308</v>
      </c>
      <c r="E24" s="123" t="s">
        <v>309</v>
      </c>
    </row>
    <row r="25" spans="1:5" ht="21.75" customHeight="1" x14ac:dyDescent="0.25">
      <c r="A25" s="120" t="s">
        <v>310</v>
      </c>
      <c r="B25" s="121" t="s">
        <v>243</v>
      </c>
      <c r="C25" s="121" t="s">
        <v>311</v>
      </c>
      <c r="D25" s="122" t="s">
        <v>311</v>
      </c>
      <c r="E25" s="123" t="s">
        <v>312</v>
      </c>
    </row>
    <row r="26" spans="1:5" ht="21.75" customHeight="1" x14ac:dyDescent="0.25">
      <c r="A26" s="120" t="s">
        <v>313</v>
      </c>
      <c r="B26" s="121" t="s">
        <v>243</v>
      </c>
      <c r="C26" s="121" t="s">
        <v>311</v>
      </c>
      <c r="D26" s="122" t="s">
        <v>314</v>
      </c>
      <c r="E26" s="123" t="s">
        <v>315</v>
      </c>
    </row>
    <row r="27" spans="1:5" ht="21.75" customHeight="1" x14ac:dyDescent="0.25">
      <c r="A27" s="120" t="s">
        <v>316</v>
      </c>
      <c r="B27" s="121" t="s">
        <v>243</v>
      </c>
      <c r="C27" s="121" t="s">
        <v>317</v>
      </c>
      <c r="D27" s="122" t="s">
        <v>317</v>
      </c>
      <c r="E27" s="123" t="s">
        <v>318</v>
      </c>
    </row>
    <row r="28" spans="1:5" ht="21.75" customHeight="1" x14ac:dyDescent="0.25">
      <c r="A28" s="120" t="s">
        <v>319</v>
      </c>
      <c r="B28" s="121" t="s">
        <v>243</v>
      </c>
      <c r="C28" s="121" t="s">
        <v>317</v>
      </c>
      <c r="D28" s="122" t="s">
        <v>320</v>
      </c>
      <c r="E28" s="123" t="s">
        <v>321</v>
      </c>
    </row>
    <row r="29" spans="1:5" ht="21.75" customHeight="1" x14ac:dyDescent="0.25">
      <c r="A29" s="120" t="s">
        <v>322</v>
      </c>
      <c r="B29" s="121" t="s">
        <v>243</v>
      </c>
      <c r="C29" s="121" t="s">
        <v>317</v>
      </c>
      <c r="D29" s="122" t="s">
        <v>323</v>
      </c>
      <c r="E29" s="123" t="s">
        <v>324</v>
      </c>
    </row>
    <row r="30" spans="1:5" ht="21.75" customHeight="1" x14ac:dyDescent="0.25">
      <c r="A30" s="120" t="s">
        <v>325</v>
      </c>
      <c r="B30" s="121" t="s">
        <v>243</v>
      </c>
      <c r="C30" s="121" t="s">
        <v>317</v>
      </c>
      <c r="D30" s="122" t="s">
        <v>326</v>
      </c>
      <c r="E30" s="123" t="s">
        <v>327</v>
      </c>
    </row>
    <row r="31" spans="1:5" ht="21.75" customHeight="1" x14ac:dyDescent="0.25">
      <c r="A31" s="120" t="s">
        <v>328</v>
      </c>
      <c r="B31" s="121" t="s">
        <v>243</v>
      </c>
      <c r="C31" s="121" t="s">
        <v>317</v>
      </c>
      <c r="D31" s="122" t="s">
        <v>329</v>
      </c>
      <c r="E31" s="123" t="s">
        <v>330</v>
      </c>
    </row>
    <row r="32" spans="1:5" ht="21.75" customHeight="1" x14ac:dyDescent="0.25">
      <c r="A32" s="120" t="s">
        <v>331</v>
      </c>
      <c r="B32" s="121" t="s">
        <v>243</v>
      </c>
      <c r="C32" s="121" t="s">
        <v>332</v>
      </c>
      <c r="D32" s="122" t="s">
        <v>333</v>
      </c>
      <c r="E32" s="123" t="s">
        <v>334</v>
      </c>
    </row>
    <row r="33" spans="1:5" ht="21.75" customHeight="1" x14ac:dyDescent="0.25">
      <c r="A33" s="120" t="s">
        <v>335</v>
      </c>
      <c r="B33" s="121" t="s">
        <v>243</v>
      </c>
      <c r="C33" s="121" t="s">
        <v>332</v>
      </c>
      <c r="D33" s="122" t="s">
        <v>336</v>
      </c>
      <c r="E33" s="123" t="s">
        <v>337</v>
      </c>
    </row>
    <row r="34" spans="1:5" ht="21.75" customHeight="1" x14ac:dyDescent="0.25">
      <c r="A34" s="120" t="s">
        <v>338</v>
      </c>
      <c r="B34" s="121" t="s">
        <v>243</v>
      </c>
      <c r="C34" s="121" t="s">
        <v>332</v>
      </c>
      <c r="D34" s="122" t="s">
        <v>339</v>
      </c>
      <c r="E34" s="123" t="s">
        <v>340</v>
      </c>
    </row>
    <row r="35" spans="1:5" ht="21.75" customHeight="1" x14ac:dyDescent="0.25">
      <c r="A35" s="120" t="s">
        <v>341</v>
      </c>
      <c r="B35" s="121" t="s">
        <v>243</v>
      </c>
      <c r="C35" s="121" t="s">
        <v>332</v>
      </c>
      <c r="D35" s="122" t="s">
        <v>342</v>
      </c>
      <c r="E35" s="123" t="s">
        <v>343</v>
      </c>
    </row>
    <row r="36" spans="1:5" ht="21.75" customHeight="1" x14ac:dyDescent="0.25">
      <c r="A36" s="120" t="s">
        <v>344</v>
      </c>
      <c r="B36" s="121" t="s">
        <v>243</v>
      </c>
      <c r="C36" s="121" t="s">
        <v>332</v>
      </c>
      <c r="D36" s="122" t="s">
        <v>345</v>
      </c>
      <c r="E36" s="123" t="s">
        <v>346</v>
      </c>
    </row>
    <row r="37" spans="1:5" ht="21.75" customHeight="1" x14ac:dyDescent="0.25">
      <c r="A37" s="120" t="s">
        <v>347</v>
      </c>
      <c r="B37" s="121" t="s">
        <v>243</v>
      </c>
      <c r="C37" s="121" t="s">
        <v>332</v>
      </c>
      <c r="D37" s="122" t="s">
        <v>348</v>
      </c>
      <c r="E37" s="123" t="s">
        <v>349</v>
      </c>
    </row>
    <row r="38" spans="1:5" ht="21.75" customHeight="1" x14ac:dyDescent="0.25">
      <c r="A38" s="120" t="s">
        <v>350</v>
      </c>
      <c r="B38" s="121" t="s">
        <v>243</v>
      </c>
      <c r="C38" s="121" t="s">
        <v>351</v>
      </c>
      <c r="D38" s="122" t="s">
        <v>351</v>
      </c>
      <c r="E38" s="123" t="s">
        <v>352</v>
      </c>
    </row>
    <row r="39" spans="1:5" ht="21.75" customHeight="1" x14ac:dyDescent="0.25">
      <c r="A39" s="120" t="s">
        <v>353</v>
      </c>
      <c r="B39" s="121" t="s">
        <v>243</v>
      </c>
      <c r="C39" s="121" t="s">
        <v>351</v>
      </c>
      <c r="D39" s="122" t="s">
        <v>354</v>
      </c>
      <c r="E39" s="123" t="s">
        <v>355</v>
      </c>
    </row>
    <row r="40" spans="1:5" ht="21.75" customHeight="1" x14ac:dyDescent="0.25">
      <c r="A40" s="120" t="s">
        <v>356</v>
      </c>
      <c r="B40" s="121" t="s">
        <v>243</v>
      </c>
      <c r="C40" s="121" t="s">
        <v>351</v>
      </c>
      <c r="D40" s="122" t="s">
        <v>357</v>
      </c>
      <c r="E40" s="123" t="s">
        <v>358</v>
      </c>
    </row>
    <row r="41" spans="1:5" ht="21.75" customHeight="1" x14ac:dyDescent="0.25">
      <c r="A41" s="120" t="s">
        <v>359</v>
      </c>
      <c r="B41" s="121" t="s">
        <v>243</v>
      </c>
      <c r="C41" s="121" t="s">
        <v>360</v>
      </c>
      <c r="D41" s="122" t="s">
        <v>361</v>
      </c>
      <c r="E41" s="123" t="s">
        <v>362</v>
      </c>
    </row>
    <row r="42" spans="1:5" ht="21.75" customHeight="1" x14ac:dyDescent="0.25">
      <c r="A42" s="120" t="s">
        <v>363</v>
      </c>
      <c r="B42" s="121" t="s">
        <v>243</v>
      </c>
      <c r="C42" s="121" t="s">
        <v>360</v>
      </c>
      <c r="D42" s="122" t="s">
        <v>364</v>
      </c>
      <c r="E42" s="123" t="s">
        <v>365</v>
      </c>
    </row>
    <row r="43" spans="1:5" ht="21.75" customHeight="1" x14ac:dyDescent="0.25">
      <c r="A43" s="120" t="s">
        <v>366</v>
      </c>
      <c r="B43" s="121" t="s">
        <v>243</v>
      </c>
      <c r="C43" s="121" t="s">
        <v>360</v>
      </c>
      <c r="D43" s="122" t="s">
        <v>367</v>
      </c>
      <c r="E43" s="123" t="s">
        <v>368</v>
      </c>
    </row>
    <row r="44" spans="1:5" ht="21.75" customHeight="1" x14ac:dyDescent="0.25">
      <c r="A44" s="120" t="s">
        <v>369</v>
      </c>
      <c r="B44" s="121" t="s">
        <v>243</v>
      </c>
      <c r="C44" s="121" t="s">
        <v>370</v>
      </c>
      <c r="D44" s="122" t="s">
        <v>370</v>
      </c>
      <c r="E44" s="123" t="s">
        <v>371</v>
      </c>
    </row>
    <row r="45" spans="1:5" ht="21.75" customHeight="1" x14ac:dyDescent="0.25">
      <c r="A45" s="120" t="s">
        <v>372</v>
      </c>
      <c r="B45" s="121" t="s">
        <v>243</v>
      </c>
      <c r="C45" s="121" t="s">
        <v>370</v>
      </c>
      <c r="D45" s="122" t="s">
        <v>373</v>
      </c>
      <c r="E45" s="123" t="s">
        <v>374</v>
      </c>
    </row>
    <row r="46" spans="1:5" ht="21.75" customHeight="1" x14ac:dyDescent="0.25">
      <c r="A46" s="120" t="s">
        <v>375</v>
      </c>
      <c r="B46" s="121" t="s">
        <v>243</v>
      </c>
      <c r="C46" s="121" t="s">
        <v>370</v>
      </c>
      <c r="D46" s="122" t="s">
        <v>376</v>
      </c>
      <c r="E46" s="123" t="s">
        <v>377</v>
      </c>
    </row>
    <row r="47" spans="1:5" ht="21.75" customHeight="1" x14ac:dyDescent="0.25">
      <c r="A47" s="120" t="s">
        <v>378</v>
      </c>
      <c r="B47" s="121" t="s">
        <v>243</v>
      </c>
      <c r="C47" s="121" t="s">
        <v>379</v>
      </c>
      <c r="D47" s="122" t="s">
        <v>380</v>
      </c>
      <c r="E47" s="123" t="s">
        <v>381</v>
      </c>
    </row>
    <row r="48" spans="1:5" ht="21.75" customHeight="1" x14ac:dyDescent="0.25">
      <c r="A48" s="120" t="s">
        <v>382</v>
      </c>
      <c r="B48" s="121" t="s">
        <v>243</v>
      </c>
      <c r="C48" s="121" t="s">
        <v>379</v>
      </c>
      <c r="D48" s="122" t="s">
        <v>379</v>
      </c>
      <c r="E48" s="123" t="s">
        <v>383</v>
      </c>
    </row>
    <row r="49" spans="1:5" ht="21.75" customHeight="1" x14ac:dyDescent="0.25">
      <c r="A49" s="120" t="s">
        <v>384</v>
      </c>
      <c r="B49" s="121" t="s">
        <v>243</v>
      </c>
      <c r="C49" s="121" t="s">
        <v>379</v>
      </c>
      <c r="D49" s="122" t="s">
        <v>385</v>
      </c>
      <c r="E49" s="123" t="s">
        <v>386</v>
      </c>
    </row>
    <row r="50" spans="1:5" ht="21.75" customHeight="1" x14ac:dyDescent="0.25">
      <c r="A50" s="120" t="s">
        <v>387</v>
      </c>
      <c r="B50" s="121" t="s">
        <v>243</v>
      </c>
      <c r="C50" s="121" t="s">
        <v>379</v>
      </c>
      <c r="D50" s="122" t="s">
        <v>388</v>
      </c>
      <c r="E50" s="123" t="s">
        <v>389</v>
      </c>
    </row>
    <row r="51" spans="1:5" ht="21.75" customHeight="1" x14ac:dyDescent="0.25">
      <c r="A51" s="120" t="s">
        <v>390</v>
      </c>
      <c r="B51" s="121" t="s">
        <v>243</v>
      </c>
      <c r="C51" s="121" t="s">
        <v>379</v>
      </c>
      <c r="D51" s="122" t="s">
        <v>391</v>
      </c>
      <c r="E51" s="122" t="s">
        <v>392</v>
      </c>
    </row>
    <row r="52" spans="1:5" ht="21.75" customHeight="1" x14ac:dyDescent="0.25">
      <c r="A52" s="120" t="s">
        <v>393</v>
      </c>
      <c r="B52" s="121" t="s">
        <v>243</v>
      </c>
      <c r="C52" s="121" t="s">
        <v>394</v>
      </c>
      <c r="D52" s="122" t="s">
        <v>395</v>
      </c>
      <c r="E52" s="123" t="s">
        <v>396</v>
      </c>
    </row>
    <row r="53" spans="1:5" ht="21.75" customHeight="1" x14ac:dyDescent="0.25">
      <c r="A53" s="120" t="s">
        <v>397</v>
      </c>
      <c r="B53" s="121" t="s">
        <v>243</v>
      </c>
      <c r="C53" s="121" t="s">
        <v>394</v>
      </c>
      <c r="D53" s="122" t="s">
        <v>398</v>
      </c>
      <c r="E53" s="123" t="s">
        <v>399</v>
      </c>
    </row>
    <row r="54" spans="1:5" ht="21.75" customHeight="1" x14ac:dyDescent="0.25">
      <c r="A54" s="120" t="s">
        <v>400</v>
      </c>
      <c r="B54" s="121" t="s">
        <v>243</v>
      </c>
      <c r="C54" s="121" t="s">
        <v>401</v>
      </c>
      <c r="D54" s="122" t="s">
        <v>401</v>
      </c>
      <c r="E54" s="123" t="s">
        <v>402</v>
      </c>
    </row>
    <row r="55" spans="1:5" ht="21.75" customHeight="1" x14ac:dyDescent="0.25">
      <c r="A55" s="120" t="s">
        <v>403</v>
      </c>
      <c r="B55" s="121" t="s">
        <v>243</v>
      </c>
      <c r="C55" s="121" t="s">
        <v>401</v>
      </c>
      <c r="D55" s="122" t="s">
        <v>404</v>
      </c>
      <c r="E55" s="123" t="s">
        <v>405</v>
      </c>
    </row>
    <row r="56" spans="1:5" ht="21.75" customHeight="1" x14ac:dyDescent="0.25">
      <c r="A56" s="120" t="s">
        <v>406</v>
      </c>
      <c r="B56" s="121" t="s">
        <v>243</v>
      </c>
      <c r="C56" s="121" t="s">
        <v>401</v>
      </c>
      <c r="D56" s="122" t="s">
        <v>407</v>
      </c>
      <c r="E56" s="123" t="s">
        <v>408</v>
      </c>
    </row>
    <row r="57" spans="1:5" ht="21.75" customHeight="1" x14ac:dyDescent="0.25">
      <c r="A57" s="120" t="s">
        <v>409</v>
      </c>
      <c r="B57" s="121" t="s">
        <v>243</v>
      </c>
      <c r="C57" s="121" t="s">
        <v>410</v>
      </c>
      <c r="D57" s="122" t="s">
        <v>411</v>
      </c>
      <c r="E57" s="123" t="s">
        <v>412</v>
      </c>
    </row>
    <row r="58" spans="1:5" ht="21.75" customHeight="1" x14ac:dyDescent="0.25">
      <c r="A58" s="120" t="s">
        <v>413</v>
      </c>
      <c r="B58" s="121" t="s">
        <v>243</v>
      </c>
      <c r="C58" s="121" t="s">
        <v>410</v>
      </c>
      <c r="D58" s="122" t="s">
        <v>414</v>
      </c>
      <c r="E58" s="123" t="s">
        <v>415</v>
      </c>
    </row>
    <row r="59" spans="1:5" ht="21.75" customHeight="1" x14ac:dyDescent="0.25">
      <c r="A59" s="120" t="s">
        <v>416</v>
      </c>
      <c r="B59" s="121" t="s">
        <v>243</v>
      </c>
      <c r="C59" s="121" t="s">
        <v>410</v>
      </c>
      <c r="D59" s="122" t="s">
        <v>417</v>
      </c>
      <c r="E59" s="123" t="s">
        <v>418</v>
      </c>
    </row>
    <row r="60" spans="1:5" ht="21.75" customHeight="1" x14ac:dyDescent="0.25">
      <c r="A60" s="120" t="s">
        <v>419</v>
      </c>
      <c r="B60" s="121" t="s">
        <v>243</v>
      </c>
      <c r="C60" s="121" t="s">
        <v>410</v>
      </c>
      <c r="D60" s="122" t="s">
        <v>420</v>
      </c>
      <c r="E60" s="123" t="s">
        <v>421</v>
      </c>
    </row>
    <row r="61" spans="1:5" ht="21.75" customHeight="1" x14ac:dyDescent="0.25">
      <c r="A61" s="120" t="s">
        <v>422</v>
      </c>
      <c r="B61" s="121" t="s">
        <v>243</v>
      </c>
      <c r="C61" s="121" t="s">
        <v>410</v>
      </c>
      <c r="D61" s="122" t="s">
        <v>423</v>
      </c>
      <c r="E61" s="124" t="s">
        <v>424</v>
      </c>
    </row>
    <row r="62" spans="1:5" ht="21.75" customHeight="1" x14ac:dyDescent="0.25">
      <c r="A62" s="120" t="s">
        <v>425</v>
      </c>
      <c r="B62" s="121" t="s">
        <v>243</v>
      </c>
      <c r="C62" s="121" t="s">
        <v>410</v>
      </c>
      <c r="D62" s="122" t="s">
        <v>426</v>
      </c>
      <c r="E62" s="123" t="s">
        <v>427</v>
      </c>
    </row>
    <row r="63" spans="1:5" ht="21.75" customHeight="1" x14ac:dyDescent="0.25">
      <c r="A63" s="120" t="s">
        <v>428</v>
      </c>
      <c r="B63" s="121" t="s">
        <v>429</v>
      </c>
      <c r="C63" s="125" t="s">
        <v>430</v>
      </c>
      <c r="D63" s="126" t="s">
        <v>431</v>
      </c>
      <c r="E63" s="127" t="s">
        <v>432</v>
      </c>
    </row>
    <row r="64" spans="1:5" ht="21.75" customHeight="1" x14ac:dyDescent="0.25">
      <c r="A64" s="120" t="s">
        <v>433</v>
      </c>
      <c r="B64" s="121" t="s">
        <v>429</v>
      </c>
      <c r="C64" s="121" t="s">
        <v>434</v>
      </c>
      <c r="D64" s="122" t="s">
        <v>435</v>
      </c>
      <c r="E64" s="123" t="s">
        <v>436</v>
      </c>
    </row>
    <row r="65" spans="1:5" ht="21.75" customHeight="1" x14ac:dyDescent="0.25">
      <c r="A65" s="120" t="s">
        <v>437</v>
      </c>
      <c r="B65" s="121" t="s">
        <v>429</v>
      </c>
      <c r="C65" s="121" t="s">
        <v>438</v>
      </c>
      <c r="D65" s="122" t="s">
        <v>439</v>
      </c>
      <c r="E65" s="123" t="s">
        <v>440</v>
      </c>
    </row>
    <row r="66" spans="1:5" ht="21.75" customHeight="1" x14ac:dyDescent="0.25">
      <c r="A66" s="120" t="s">
        <v>441</v>
      </c>
      <c r="B66" s="121" t="s">
        <v>429</v>
      </c>
      <c r="C66" s="121" t="s">
        <v>442</v>
      </c>
      <c r="D66" s="122" t="s">
        <v>443</v>
      </c>
      <c r="E66" s="123" t="s">
        <v>444</v>
      </c>
    </row>
    <row r="67" spans="1:5" ht="21.75" customHeight="1" x14ac:dyDescent="0.25">
      <c r="A67" s="120" t="s">
        <v>445</v>
      </c>
      <c r="B67" s="121" t="s">
        <v>429</v>
      </c>
      <c r="C67" s="121" t="s">
        <v>446</v>
      </c>
      <c r="D67" s="122" t="s">
        <v>447</v>
      </c>
      <c r="E67" s="123" t="s">
        <v>448</v>
      </c>
    </row>
    <row r="68" spans="1:5" ht="21.75" customHeight="1" x14ac:dyDescent="0.25">
      <c r="A68" s="120" t="s">
        <v>449</v>
      </c>
      <c r="B68" s="121" t="s">
        <v>429</v>
      </c>
      <c r="C68" s="125" t="s">
        <v>450</v>
      </c>
      <c r="D68" s="126" t="s">
        <v>451</v>
      </c>
      <c r="E68" s="127" t="s">
        <v>452</v>
      </c>
    </row>
    <row r="69" spans="1:5" ht="21.75" customHeight="1" x14ac:dyDescent="0.25">
      <c r="A69" s="120" t="s">
        <v>453</v>
      </c>
      <c r="B69" s="121" t="s">
        <v>429</v>
      </c>
      <c r="C69" s="121" t="s">
        <v>454</v>
      </c>
      <c r="D69" s="122" t="s">
        <v>455</v>
      </c>
      <c r="E69" s="123" t="s">
        <v>456</v>
      </c>
    </row>
    <row r="70" spans="1:5" ht="21.75" customHeight="1" x14ac:dyDescent="0.25">
      <c r="A70" s="120" t="s">
        <v>457</v>
      </c>
      <c r="B70" s="121" t="s">
        <v>429</v>
      </c>
      <c r="C70" s="121" t="s">
        <v>458</v>
      </c>
      <c r="D70" s="122" t="s">
        <v>459</v>
      </c>
      <c r="E70" s="122" t="s">
        <v>459</v>
      </c>
    </row>
    <row r="71" spans="1:5" ht="21.75" customHeight="1" x14ac:dyDescent="0.25">
      <c r="A71" s="120" t="s">
        <v>460</v>
      </c>
      <c r="B71" s="121" t="s">
        <v>429</v>
      </c>
      <c r="C71" s="121" t="s">
        <v>458</v>
      </c>
      <c r="D71" s="122" t="s">
        <v>461</v>
      </c>
      <c r="E71" s="123" t="s">
        <v>462</v>
      </c>
    </row>
    <row r="72" spans="1:5" ht="21.75" customHeight="1" x14ac:dyDescent="0.25">
      <c r="A72" s="120" t="s">
        <v>463</v>
      </c>
      <c r="B72" s="121" t="s">
        <v>429</v>
      </c>
      <c r="C72" s="121" t="s">
        <v>464</v>
      </c>
      <c r="D72" s="122" t="s">
        <v>465</v>
      </c>
      <c r="E72" s="123" t="s">
        <v>466</v>
      </c>
    </row>
    <row r="73" spans="1:5" ht="21.75" customHeight="1" x14ac:dyDescent="0.25">
      <c r="A73" s="120" t="s">
        <v>467</v>
      </c>
      <c r="B73" s="121" t="s">
        <v>429</v>
      </c>
      <c r="C73" s="121" t="s">
        <v>468</v>
      </c>
      <c r="D73" s="122" t="s">
        <v>469</v>
      </c>
      <c r="E73" s="123" t="s">
        <v>470</v>
      </c>
    </row>
    <row r="74" spans="1:5" ht="21.75" customHeight="1" x14ac:dyDescent="0.25">
      <c r="A74" s="120" t="s">
        <v>471</v>
      </c>
      <c r="B74" s="121" t="s">
        <v>472</v>
      </c>
      <c r="C74" s="121" t="s">
        <v>473</v>
      </c>
      <c r="D74" s="122" t="s">
        <v>474</v>
      </c>
      <c r="E74" s="123" t="s">
        <v>475</v>
      </c>
    </row>
    <row r="75" spans="1:5" ht="21.75" customHeight="1" x14ac:dyDescent="0.25">
      <c r="A75" s="120" t="s">
        <v>476</v>
      </c>
      <c r="B75" s="121" t="s">
        <v>477</v>
      </c>
      <c r="C75" s="121" t="s">
        <v>478</v>
      </c>
      <c r="D75" s="122" t="s">
        <v>479</v>
      </c>
      <c r="E75" s="123" t="s">
        <v>480</v>
      </c>
    </row>
    <row r="76" spans="1:5" ht="21.75" customHeight="1" x14ac:dyDescent="0.25">
      <c r="A76" s="120" t="s">
        <v>481</v>
      </c>
      <c r="B76" s="121" t="s">
        <v>477</v>
      </c>
      <c r="C76" s="121" t="s">
        <v>482</v>
      </c>
      <c r="D76" s="122" t="s">
        <v>483</v>
      </c>
      <c r="E76" s="123" t="s">
        <v>484</v>
      </c>
    </row>
    <row r="77" spans="1:5" ht="21.75" customHeight="1" x14ac:dyDescent="0.25">
      <c r="A77" s="120" t="s">
        <v>485</v>
      </c>
      <c r="B77" s="121" t="s">
        <v>477</v>
      </c>
      <c r="C77" s="121" t="s">
        <v>486</v>
      </c>
      <c r="D77" s="122" t="s">
        <v>487</v>
      </c>
      <c r="E77" s="123" t="s">
        <v>488</v>
      </c>
    </row>
    <row r="78" spans="1:5" ht="21.75" customHeight="1" x14ac:dyDescent="0.25">
      <c r="A78" s="120" t="s">
        <v>489</v>
      </c>
      <c r="B78" s="121" t="s">
        <v>477</v>
      </c>
      <c r="C78" s="121" t="s">
        <v>490</v>
      </c>
      <c r="D78" s="122" t="s">
        <v>491</v>
      </c>
      <c r="E78" s="123" t="s">
        <v>492</v>
      </c>
    </row>
    <row r="79" spans="1:5" ht="21.75" customHeight="1" x14ac:dyDescent="0.25">
      <c r="A79" s="120" t="s">
        <v>493</v>
      </c>
      <c r="B79" s="121" t="s">
        <v>477</v>
      </c>
      <c r="C79" s="121" t="s">
        <v>494</v>
      </c>
      <c r="D79" s="122" t="s">
        <v>495</v>
      </c>
      <c r="E79" s="123" t="s">
        <v>496</v>
      </c>
    </row>
    <row r="80" spans="1:5" ht="21.75" customHeight="1" x14ac:dyDescent="0.25">
      <c r="A80" s="120" t="s">
        <v>497</v>
      </c>
      <c r="B80" s="121" t="s">
        <v>477</v>
      </c>
      <c r="C80" s="121" t="s">
        <v>498</v>
      </c>
      <c r="D80" s="122" t="s">
        <v>499</v>
      </c>
      <c r="E80" s="123" t="s">
        <v>500</v>
      </c>
    </row>
    <row r="81" spans="1:5" ht="21.75" customHeight="1" x14ac:dyDescent="0.25">
      <c r="A81" s="120" t="s">
        <v>501</v>
      </c>
      <c r="B81" s="121" t="s">
        <v>477</v>
      </c>
      <c r="C81" s="121" t="s">
        <v>502</v>
      </c>
      <c r="D81" s="122" t="s">
        <v>503</v>
      </c>
      <c r="E81" s="123" t="s">
        <v>504</v>
      </c>
    </row>
    <row r="82" spans="1:5" ht="21.75" customHeight="1" x14ac:dyDescent="0.25">
      <c r="A82" s="120" t="s">
        <v>505</v>
      </c>
      <c r="B82" s="121" t="s">
        <v>477</v>
      </c>
      <c r="C82" s="121" t="s">
        <v>502</v>
      </c>
      <c r="D82" s="122" t="s">
        <v>506</v>
      </c>
      <c r="E82" s="123" t="s">
        <v>507</v>
      </c>
    </row>
    <row r="83" spans="1:5" ht="21.75" customHeight="1" x14ac:dyDescent="0.25">
      <c r="A83" s="120" t="s">
        <v>508</v>
      </c>
      <c r="B83" s="121" t="s">
        <v>477</v>
      </c>
      <c r="C83" s="121" t="s">
        <v>509</v>
      </c>
      <c r="D83" s="122" t="s">
        <v>510</v>
      </c>
      <c r="E83" s="123" t="s">
        <v>511</v>
      </c>
    </row>
    <row r="84" spans="1:5" ht="21.75" customHeight="1" x14ac:dyDescent="0.25">
      <c r="A84" s="120" t="s">
        <v>512</v>
      </c>
      <c r="B84" s="121" t="s">
        <v>477</v>
      </c>
      <c r="C84" s="121" t="s">
        <v>513</v>
      </c>
      <c r="D84" s="122" t="s">
        <v>514</v>
      </c>
      <c r="E84" s="123" t="s">
        <v>515</v>
      </c>
    </row>
    <row r="85" spans="1:5" ht="21.75" customHeight="1" x14ac:dyDescent="0.25">
      <c r="A85" s="120" t="s">
        <v>516</v>
      </c>
      <c r="B85" s="121" t="s">
        <v>477</v>
      </c>
      <c r="C85" s="121" t="s">
        <v>517</v>
      </c>
      <c r="D85" s="122" t="s">
        <v>518</v>
      </c>
      <c r="E85" s="123" t="s">
        <v>519</v>
      </c>
    </row>
    <row r="86" spans="1:5" ht="21.75" customHeight="1" x14ac:dyDescent="0.25">
      <c r="A86" s="120" t="s">
        <v>520</v>
      </c>
      <c r="B86" s="121" t="s">
        <v>477</v>
      </c>
      <c r="C86" s="121" t="s">
        <v>521</v>
      </c>
      <c r="D86" s="122" t="s">
        <v>522</v>
      </c>
      <c r="E86" s="123" t="s">
        <v>523</v>
      </c>
    </row>
    <row r="87" spans="1:5" ht="21.75" customHeight="1" x14ac:dyDescent="0.25">
      <c r="A87" s="120" t="s">
        <v>524</v>
      </c>
      <c r="B87" s="121" t="s">
        <v>477</v>
      </c>
      <c r="C87" s="121" t="s">
        <v>525</v>
      </c>
      <c r="D87" s="122" t="s">
        <v>526</v>
      </c>
      <c r="E87" s="123" t="s">
        <v>527</v>
      </c>
    </row>
    <row r="88" spans="1:5" ht="21.75" customHeight="1" x14ac:dyDescent="0.25">
      <c r="A88" s="120" t="s">
        <v>528</v>
      </c>
      <c r="B88" s="121" t="s">
        <v>477</v>
      </c>
      <c r="C88" s="121" t="s">
        <v>529</v>
      </c>
      <c r="D88" s="122" t="s">
        <v>530</v>
      </c>
      <c r="E88" s="123" t="s">
        <v>531</v>
      </c>
    </row>
    <row r="89" spans="1:5" ht="21.75" customHeight="1" x14ac:dyDescent="0.25">
      <c r="A89" s="120" t="s">
        <v>532</v>
      </c>
      <c r="B89" s="121" t="s">
        <v>477</v>
      </c>
      <c r="C89" s="121" t="s">
        <v>533</v>
      </c>
      <c r="D89" s="122" t="s">
        <v>534</v>
      </c>
      <c r="E89" s="123" t="s">
        <v>535</v>
      </c>
    </row>
    <row r="90" spans="1:5" ht="21.75" customHeight="1" x14ac:dyDescent="0.25">
      <c r="A90" s="120" t="s">
        <v>536</v>
      </c>
      <c r="B90" s="121" t="s">
        <v>477</v>
      </c>
      <c r="C90" s="121" t="s">
        <v>537</v>
      </c>
      <c r="D90" s="122" t="s">
        <v>538</v>
      </c>
      <c r="E90" s="123" t="s">
        <v>539</v>
      </c>
    </row>
    <row r="91" spans="1:5" ht="21.75" customHeight="1" x14ac:dyDescent="0.25">
      <c r="A91" s="120" t="s">
        <v>540</v>
      </c>
      <c r="B91" s="121" t="s">
        <v>477</v>
      </c>
      <c r="C91" s="121" t="s">
        <v>541</v>
      </c>
      <c r="D91" s="122" t="s">
        <v>542</v>
      </c>
      <c r="E91" s="123" t="s">
        <v>543</v>
      </c>
    </row>
    <row r="92" spans="1:5" ht="21.75" customHeight="1" x14ac:dyDescent="0.25">
      <c r="A92" s="120" t="s">
        <v>544</v>
      </c>
      <c r="B92" s="121" t="s">
        <v>477</v>
      </c>
      <c r="C92" s="121" t="s">
        <v>541</v>
      </c>
      <c r="D92" s="122" t="s">
        <v>545</v>
      </c>
      <c r="E92" s="123" t="s">
        <v>546</v>
      </c>
    </row>
    <row r="93" spans="1:5" ht="21.75" customHeight="1" x14ac:dyDescent="0.25">
      <c r="A93" s="120" t="s">
        <v>547</v>
      </c>
      <c r="B93" s="121" t="s">
        <v>477</v>
      </c>
      <c r="C93" s="121" t="s">
        <v>548</v>
      </c>
      <c r="D93" s="122" t="s">
        <v>549</v>
      </c>
      <c r="E93" s="123" t="s">
        <v>550</v>
      </c>
    </row>
    <row r="94" spans="1:5" ht="21.75" customHeight="1" x14ac:dyDescent="0.25">
      <c r="A94" s="120" t="s">
        <v>551</v>
      </c>
      <c r="B94" s="121" t="s">
        <v>477</v>
      </c>
      <c r="C94" s="121" t="s">
        <v>552</v>
      </c>
      <c r="D94" s="122" t="s">
        <v>553</v>
      </c>
      <c r="E94" s="123" t="s">
        <v>554</v>
      </c>
    </row>
    <row r="95" spans="1:5" ht="21.75" customHeight="1" x14ac:dyDescent="0.25">
      <c r="A95" s="120" t="s">
        <v>555</v>
      </c>
      <c r="B95" s="121" t="s">
        <v>477</v>
      </c>
      <c r="C95" s="121" t="s">
        <v>556</v>
      </c>
      <c r="D95" s="122" t="s">
        <v>557</v>
      </c>
      <c r="E95" s="123" t="s">
        <v>558</v>
      </c>
    </row>
    <row r="96" spans="1:5" ht="21.75" customHeight="1" x14ac:dyDescent="0.25">
      <c r="A96" s="120" t="s">
        <v>559</v>
      </c>
      <c r="B96" s="121" t="s">
        <v>477</v>
      </c>
      <c r="C96" s="121" t="s">
        <v>556</v>
      </c>
      <c r="D96" s="122" t="s">
        <v>560</v>
      </c>
      <c r="E96" s="123" t="s">
        <v>561</v>
      </c>
    </row>
    <row r="97" spans="1:5" ht="21.75" customHeight="1" x14ac:dyDescent="0.25">
      <c r="A97" s="120" t="s">
        <v>562</v>
      </c>
      <c r="B97" s="121" t="s">
        <v>477</v>
      </c>
      <c r="C97" s="121" t="s">
        <v>563</v>
      </c>
      <c r="D97" s="122" t="s">
        <v>564</v>
      </c>
      <c r="E97" s="123" t="s">
        <v>565</v>
      </c>
    </row>
    <row r="98" spans="1:5" ht="21.75" customHeight="1" x14ac:dyDescent="0.25">
      <c r="A98" s="120" t="s">
        <v>566</v>
      </c>
      <c r="B98" s="121" t="s">
        <v>477</v>
      </c>
      <c r="C98" s="121" t="s">
        <v>563</v>
      </c>
      <c r="D98" s="122" t="s">
        <v>567</v>
      </c>
      <c r="E98" s="123" t="s">
        <v>568</v>
      </c>
    </row>
    <row r="99" spans="1:5" ht="21.75" customHeight="1" x14ac:dyDescent="0.25">
      <c r="A99" s="120" t="s">
        <v>569</v>
      </c>
      <c r="B99" s="121" t="s">
        <v>477</v>
      </c>
      <c r="C99" s="121" t="s">
        <v>563</v>
      </c>
      <c r="D99" s="122" t="s">
        <v>570</v>
      </c>
      <c r="E99" s="123" t="s">
        <v>571</v>
      </c>
    </row>
    <row r="100" spans="1:5" ht="21.75" customHeight="1" x14ac:dyDescent="0.25">
      <c r="A100" s="120" t="s">
        <v>572</v>
      </c>
      <c r="B100" s="121" t="s">
        <v>477</v>
      </c>
      <c r="C100" s="121" t="s">
        <v>563</v>
      </c>
      <c r="D100" s="122" t="s">
        <v>573</v>
      </c>
      <c r="E100" s="123" t="s">
        <v>574</v>
      </c>
    </row>
    <row r="101" spans="1:5" ht="21.75" customHeight="1" x14ac:dyDescent="0.25">
      <c r="A101" s="120" t="s">
        <v>575</v>
      </c>
      <c r="B101" s="121" t="s">
        <v>477</v>
      </c>
      <c r="C101" s="121" t="s">
        <v>576</v>
      </c>
      <c r="D101" s="122" t="s">
        <v>577</v>
      </c>
      <c r="E101" s="123" t="s">
        <v>578</v>
      </c>
    </row>
    <row r="102" spans="1:5" ht="21.75" customHeight="1" x14ac:dyDescent="0.25">
      <c r="A102" s="120" t="s">
        <v>579</v>
      </c>
      <c r="B102" s="121" t="s">
        <v>477</v>
      </c>
      <c r="C102" s="121" t="s">
        <v>580</v>
      </c>
      <c r="D102" s="122" t="s">
        <v>581</v>
      </c>
      <c r="E102" s="123" t="s">
        <v>582</v>
      </c>
    </row>
    <row r="103" spans="1:5" ht="21.75" customHeight="1" x14ac:dyDescent="0.25">
      <c r="A103" s="120" t="s">
        <v>583</v>
      </c>
      <c r="B103" s="121" t="s">
        <v>477</v>
      </c>
      <c r="C103" s="121" t="s">
        <v>584</v>
      </c>
      <c r="D103" s="122" t="s">
        <v>585</v>
      </c>
      <c r="E103" s="123" t="s">
        <v>586</v>
      </c>
    </row>
    <row r="104" spans="1:5" ht="21.75" customHeight="1" x14ac:dyDescent="0.25">
      <c r="A104" s="120" t="s">
        <v>587</v>
      </c>
      <c r="B104" s="121" t="s">
        <v>477</v>
      </c>
      <c r="C104" s="121" t="s">
        <v>588</v>
      </c>
      <c r="D104" s="122" t="s">
        <v>589</v>
      </c>
      <c r="E104" s="123" t="s">
        <v>590</v>
      </c>
    </row>
    <row r="105" spans="1:5" ht="21.75" customHeight="1" x14ac:dyDescent="0.25">
      <c r="A105" s="120" t="s">
        <v>591</v>
      </c>
      <c r="B105" s="121" t="s">
        <v>477</v>
      </c>
      <c r="C105" s="121" t="s">
        <v>592</v>
      </c>
      <c r="D105" s="122" t="s">
        <v>593</v>
      </c>
      <c r="E105" s="123" t="s">
        <v>594</v>
      </c>
    </row>
    <row r="106" spans="1:5" ht="21.75" customHeight="1" x14ac:dyDescent="0.25">
      <c r="A106" s="120" t="s">
        <v>595</v>
      </c>
      <c r="B106" s="121" t="s">
        <v>477</v>
      </c>
      <c r="C106" s="121" t="s">
        <v>596</v>
      </c>
      <c r="D106" s="122" t="s">
        <v>597</v>
      </c>
      <c r="E106" s="123" t="s">
        <v>598</v>
      </c>
    </row>
    <row r="107" spans="1:5" ht="21.75" customHeight="1" x14ac:dyDescent="0.25">
      <c r="A107" s="120" t="s">
        <v>599</v>
      </c>
      <c r="B107" s="121" t="s">
        <v>477</v>
      </c>
      <c r="C107" s="121" t="s">
        <v>600</v>
      </c>
      <c r="D107" s="122" t="s">
        <v>601</v>
      </c>
      <c r="E107" s="123" t="s">
        <v>602</v>
      </c>
    </row>
    <row r="108" spans="1:5" ht="21.75" customHeight="1" x14ac:dyDescent="0.25">
      <c r="A108" s="120" t="s">
        <v>603</v>
      </c>
      <c r="B108" s="121" t="s">
        <v>477</v>
      </c>
      <c r="C108" s="121" t="s">
        <v>604</v>
      </c>
      <c r="D108" s="122" t="s">
        <v>605</v>
      </c>
      <c r="E108" s="123" t="s">
        <v>606</v>
      </c>
    </row>
    <row r="109" spans="1:5" ht="21.75" customHeight="1" x14ac:dyDescent="0.25">
      <c r="A109" s="120" t="s">
        <v>607</v>
      </c>
      <c r="B109" s="121" t="s">
        <v>608</v>
      </c>
      <c r="C109" s="121" t="s">
        <v>609</v>
      </c>
      <c r="D109" s="122" t="s">
        <v>609</v>
      </c>
      <c r="E109" s="123" t="s">
        <v>610</v>
      </c>
    </row>
    <row r="110" spans="1:5" ht="21.75" customHeight="1" x14ac:dyDescent="0.25">
      <c r="A110" s="120" t="s">
        <v>611</v>
      </c>
      <c r="B110" s="121" t="s">
        <v>608</v>
      </c>
      <c r="C110" s="121" t="s">
        <v>612</v>
      </c>
      <c r="D110" s="122" t="s">
        <v>612</v>
      </c>
      <c r="E110" s="123" t="s">
        <v>613</v>
      </c>
    </row>
    <row r="111" spans="1:5" ht="21.75" customHeight="1" x14ac:dyDescent="0.25">
      <c r="A111" s="120" t="s">
        <v>614</v>
      </c>
      <c r="B111" s="121" t="s">
        <v>608</v>
      </c>
      <c r="C111" s="121" t="s">
        <v>615</v>
      </c>
      <c r="D111" s="122" t="s">
        <v>615</v>
      </c>
      <c r="E111" s="123" t="s">
        <v>616</v>
      </c>
    </row>
    <row r="112" spans="1:5" ht="21.75" customHeight="1" x14ac:dyDescent="0.25">
      <c r="A112" s="120" t="s">
        <v>617</v>
      </c>
      <c r="B112" s="121" t="s">
        <v>608</v>
      </c>
      <c r="C112" s="121" t="s">
        <v>618</v>
      </c>
      <c r="D112" s="122" t="s">
        <v>619</v>
      </c>
      <c r="E112" s="123" t="s">
        <v>620</v>
      </c>
    </row>
    <row r="113" spans="1:5" ht="21.75" customHeight="1" x14ac:dyDescent="0.25">
      <c r="A113" s="120" t="s">
        <v>621</v>
      </c>
      <c r="B113" s="121" t="s">
        <v>608</v>
      </c>
      <c r="C113" s="121" t="s">
        <v>622</v>
      </c>
      <c r="D113" s="122" t="s">
        <v>623</v>
      </c>
      <c r="E113" s="123" t="s">
        <v>624</v>
      </c>
    </row>
    <row r="114" spans="1:5" ht="21.75" customHeight="1" x14ac:dyDescent="0.25">
      <c r="A114" s="120" t="s">
        <v>625</v>
      </c>
      <c r="B114" s="121" t="s">
        <v>608</v>
      </c>
      <c r="C114" s="121" t="s">
        <v>626</v>
      </c>
      <c r="D114" s="122" t="s">
        <v>627</v>
      </c>
      <c r="E114" s="122" t="s">
        <v>628</v>
      </c>
    </row>
    <row r="115" spans="1:5" ht="21.75" customHeight="1" x14ac:dyDescent="0.25">
      <c r="A115" s="120" t="s">
        <v>629</v>
      </c>
      <c r="B115" s="121" t="s">
        <v>608</v>
      </c>
      <c r="C115" s="121" t="s">
        <v>630</v>
      </c>
      <c r="D115" s="122" t="s">
        <v>630</v>
      </c>
      <c r="E115" s="123" t="s">
        <v>631</v>
      </c>
    </row>
    <row r="116" spans="1:5" ht="21.75" customHeight="1" x14ac:dyDescent="0.25">
      <c r="A116" s="120" t="s">
        <v>632</v>
      </c>
      <c r="B116" s="121" t="s">
        <v>608</v>
      </c>
      <c r="C116" s="121" t="s">
        <v>630</v>
      </c>
      <c r="D116" s="122" t="s">
        <v>633</v>
      </c>
      <c r="E116" s="122" t="s">
        <v>634</v>
      </c>
    </row>
    <row r="117" spans="1:5" ht="21.75" customHeight="1" x14ac:dyDescent="0.25">
      <c r="A117" s="120" t="s">
        <v>635</v>
      </c>
      <c r="B117" s="121" t="s">
        <v>608</v>
      </c>
      <c r="C117" s="121" t="s">
        <v>630</v>
      </c>
      <c r="D117" s="122" t="s">
        <v>636</v>
      </c>
      <c r="E117" s="122" t="s">
        <v>637</v>
      </c>
    </row>
    <row r="118" spans="1:5" ht="21.75" customHeight="1" x14ac:dyDescent="0.25">
      <c r="A118" s="120" t="s">
        <v>638</v>
      </c>
      <c r="B118" s="121" t="s">
        <v>608</v>
      </c>
      <c r="C118" s="121" t="s">
        <v>630</v>
      </c>
      <c r="D118" s="122" t="s">
        <v>639</v>
      </c>
      <c r="E118" s="122" t="s">
        <v>640</v>
      </c>
    </row>
    <row r="119" spans="1:5" ht="21.75" customHeight="1" x14ac:dyDescent="0.25">
      <c r="A119" s="120" t="s">
        <v>641</v>
      </c>
      <c r="B119" s="121" t="s">
        <v>608</v>
      </c>
      <c r="C119" s="121" t="s">
        <v>642</v>
      </c>
      <c r="D119" s="122" t="s">
        <v>642</v>
      </c>
      <c r="E119" s="123" t="s">
        <v>643</v>
      </c>
    </row>
    <row r="120" spans="1:5" ht="21.75" customHeight="1" x14ac:dyDescent="0.25">
      <c r="A120" s="120" t="s">
        <v>644</v>
      </c>
      <c r="B120" s="121" t="s">
        <v>645</v>
      </c>
      <c r="C120" s="121" t="s">
        <v>645</v>
      </c>
      <c r="D120" s="122" t="s">
        <v>646</v>
      </c>
      <c r="E120" s="123" t="s">
        <v>647</v>
      </c>
    </row>
    <row r="121" spans="1:5" ht="21.75" customHeight="1" x14ac:dyDescent="0.25">
      <c r="A121" s="120" t="s">
        <v>648</v>
      </c>
      <c r="B121" s="121" t="s">
        <v>645</v>
      </c>
      <c r="C121" s="121" t="s">
        <v>645</v>
      </c>
      <c r="D121" s="122" t="s">
        <v>649</v>
      </c>
      <c r="E121" s="123" t="s">
        <v>650</v>
      </c>
    </row>
    <row r="122" spans="1:5" ht="21.75" customHeight="1" x14ac:dyDescent="0.25">
      <c r="A122" s="120" t="s">
        <v>651</v>
      </c>
      <c r="B122" s="121" t="s">
        <v>652</v>
      </c>
      <c r="C122" s="121" t="s">
        <v>653</v>
      </c>
      <c r="D122" s="122" t="s">
        <v>654</v>
      </c>
      <c r="E122" s="123" t="s">
        <v>655</v>
      </c>
    </row>
    <row r="123" spans="1:5" ht="21.75" customHeight="1" x14ac:dyDescent="0.25">
      <c r="A123" s="120" t="s">
        <v>656</v>
      </c>
      <c r="B123" s="121" t="s">
        <v>652</v>
      </c>
      <c r="C123" s="121" t="s">
        <v>657</v>
      </c>
      <c r="D123" s="122" t="s">
        <v>658</v>
      </c>
      <c r="E123" s="123" t="s">
        <v>659</v>
      </c>
    </row>
    <row r="124" spans="1:5" ht="21.75" customHeight="1" x14ac:dyDescent="0.25">
      <c r="A124" s="120" t="s">
        <v>660</v>
      </c>
      <c r="B124" s="121" t="s">
        <v>652</v>
      </c>
      <c r="C124" s="121" t="s">
        <v>661</v>
      </c>
      <c r="D124" s="122" t="s">
        <v>662</v>
      </c>
      <c r="E124" s="123" t="s">
        <v>663</v>
      </c>
    </row>
    <row r="125" spans="1:5" ht="21.75" customHeight="1" x14ac:dyDescent="0.25">
      <c r="A125" s="120" t="s">
        <v>664</v>
      </c>
      <c r="B125" s="121" t="s">
        <v>652</v>
      </c>
      <c r="C125" s="121" t="s">
        <v>661</v>
      </c>
      <c r="D125" s="122" t="s">
        <v>665</v>
      </c>
      <c r="E125" s="123" t="s">
        <v>666</v>
      </c>
    </row>
    <row r="126" spans="1:5" ht="21.75" customHeight="1" x14ac:dyDescent="0.25">
      <c r="A126" s="120" t="s">
        <v>667</v>
      </c>
      <c r="B126" s="121" t="s">
        <v>652</v>
      </c>
      <c r="C126" s="121" t="s">
        <v>661</v>
      </c>
      <c r="D126" s="128" t="s">
        <v>668</v>
      </c>
      <c r="E126" s="123" t="s">
        <v>669</v>
      </c>
    </row>
    <row r="127" spans="1:5" ht="21.75" customHeight="1" x14ac:dyDescent="0.25">
      <c r="A127" s="120" t="s">
        <v>670</v>
      </c>
      <c r="B127" s="121" t="s">
        <v>652</v>
      </c>
      <c r="C127" s="121" t="s">
        <v>671</v>
      </c>
      <c r="D127" s="122" t="s">
        <v>672</v>
      </c>
      <c r="E127" s="123" t="s">
        <v>673</v>
      </c>
    </row>
    <row r="128" spans="1:5" ht="21.75" customHeight="1" x14ac:dyDescent="0.25">
      <c r="A128" s="120" t="s">
        <v>674</v>
      </c>
      <c r="B128" s="121" t="s">
        <v>652</v>
      </c>
      <c r="C128" s="121" t="s">
        <v>671</v>
      </c>
      <c r="D128" s="122" t="s">
        <v>675</v>
      </c>
      <c r="E128" s="123" t="s">
        <v>676</v>
      </c>
    </row>
    <row r="129" spans="1:5" ht="21.75" customHeight="1" x14ac:dyDescent="0.25">
      <c r="A129" s="120" t="s">
        <v>677</v>
      </c>
      <c r="B129" s="121" t="s">
        <v>652</v>
      </c>
      <c r="C129" s="121" t="s">
        <v>678</v>
      </c>
      <c r="D129" s="122" t="s">
        <v>679</v>
      </c>
      <c r="E129" s="123" t="s">
        <v>680</v>
      </c>
    </row>
    <row r="130" spans="1:5" ht="21.75" customHeight="1" x14ac:dyDescent="0.25">
      <c r="A130" s="120" t="s">
        <v>681</v>
      </c>
      <c r="B130" s="121" t="s">
        <v>652</v>
      </c>
      <c r="C130" s="121" t="s">
        <v>678</v>
      </c>
      <c r="D130" s="122" t="s">
        <v>682</v>
      </c>
      <c r="E130" s="123" t="s">
        <v>683</v>
      </c>
    </row>
    <row r="131" spans="1:5" ht="21.75" customHeight="1" x14ac:dyDescent="0.25">
      <c r="A131" s="120" t="s">
        <v>684</v>
      </c>
      <c r="B131" s="121" t="s">
        <v>652</v>
      </c>
      <c r="C131" s="121" t="s">
        <v>678</v>
      </c>
      <c r="D131" s="122" t="s">
        <v>685</v>
      </c>
      <c r="E131" s="123" t="s">
        <v>686</v>
      </c>
    </row>
    <row r="132" spans="1:5" ht="21.75" customHeight="1" x14ac:dyDescent="0.25">
      <c r="A132" s="120" t="s">
        <v>687</v>
      </c>
      <c r="B132" s="121" t="s">
        <v>652</v>
      </c>
      <c r="C132" s="121" t="s">
        <v>688</v>
      </c>
      <c r="D132" s="122" t="s">
        <v>689</v>
      </c>
      <c r="E132" s="123" t="s">
        <v>690</v>
      </c>
    </row>
    <row r="133" spans="1:5" ht="21.75" customHeight="1" x14ac:dyDescent="0.25">
      <c r="A133" s="120" t="s">
        <v>691</v>
      </c>
      <c r="B133" s="121" t="s">
        <v>652</v>
      </c>
      <c r="C133" s="121" t="s">
        <v>692</v>
      </c>
      <c r="D133" s="122" t="s">
        <v>693</v>
      </c>
      <c r="E133" s="123" t="s">
        <v>694</v>
      </c>
    </row>
    <row r="134" spans="1:5" ht="21.75" customHeight="1" x14ac:dyDescent="0.25">
      <c r="A134" s="120" t="s">
        <v>695</v>
      </c>
      <c r="B134" s="121" t="s">
        <v>652</v>
      </c>
      <c r="C134" s="121" t="s">
        <v>692</v>
      </c>
      <c r="D134" s="122" t="s">
        <v>696</v>
      </c>
      <c r="E134" s="123" t="s">
        <v>697</v>
      </c>
    </row>
    <row r="135" spans="1:5" ht="21.75" customHeight="1" x14ac:dyDescent="0.25">
      <c r="A135" s="120" t="s">
        <v>698</v>
      </c>
      <c r="B135" s="121" t="s">
        <v>699</v>
      </c>
      <c r="C135" s="121" t="s">
        <v>700</v>
      </c>
      <c r="D135" s="122" t="s">
        <v>701</v>
      </c>
      <c r="E135" s="123" t="s">
        <v>702</v>
      </c>
    </row>
    <row r="136" spans="1:5" ht="21.75" customHeight="1" x14ac:dyDescent="0.25">
      <c r="A136" s="120" t="s">
        <v>703</v>
      </c>
      <c r="B136" s="121" t="s">
        <v>704</v>
      </c>
      <c r="C136" s="121" t="s">
        <v>705</v>
      </c>
      <c r="D136" s="122" t="s">
        <v>706</v>
      </c>
      <c r="E136" s="123" t="s">
        <v>707</v>
      </c>
    </row>
    <row r="137" spans="1:5" ht="21.75" customHeight="1" x14ac:dyDescent="0.25">
      <c r="A137" s="120" t="s">
        <v>708</v>
      </c>
      <c r="B137" s="121" t="s">
        <v>704</v>
      </c>
      <c r="C137" s="121" t="s">
        <v>705</v>
      </c>
      <c r="D137" s="122" t="s">
        <v>709</v>
      </c>
      <c r="E137" s="123" t="s">
        <v>710</v>
      </c>
    </row>
    <row r="138" spans="1:5" ht="21.75" customHeight="1" x14ac:dyDescent="0.25">
      <c r="A138" s="120" t="s">
        <v>711</v>
      </c>
      <c r="B138" s="121" t="s">
        <v>704</v>
      </c>
      <c r="C138" s="121" t="s">
        <v>705</v>
      </c>
      <c r="D138" s="122" t="s">
        <v>712</v>
      </c>
      <c r="E138" s="123" t="s">
        <v>713</v>
      </c>
    </row>
    <row r="139" spans="1:5" ht="21.75" customHeight="1" x14ac:dyDescent="0.25">
      <c r="A139" s="120" t="s">
        <v>714</v>
      </c>
      <c r="B139" s="121" t="s">
        <v>704</v>
      </c>
      <c r="C139" s="121" t="s">
        <v>705</v>
      </c>
      <c r="D139" s="122" t="s">
        <v>715</v>
      </c>
      <c r="E139" s="123" t="s">
        <v>716</v>
      </c>
    </row>
    <row r="140" spans="1:5" ht="21.75" customHeight="1" x14ac:dyDescent="0.25">
      <c r="A140" s="120" t="s">
        <v>717</v>
      </c>
      <c r="B140" s="121" t="s">
        <v>704</v>
      </c>
      <c r="C140" s="121" t="s">
        <v>705</v>
      </c>
      <c r="D140" s="122" t="s">
        <v>718</v>
      </c>
      <c r="E140" s="123" t="s">
        <v>719</v>
      </c>
    </row>
    <row r="141" spans="1:5" ht="21.75" customHeight="1" x14ac:dyDescent="0.25">
      <c r="A141" s="120" t="s">
        <v>720</v>
      </c>
      <c r="B141" s="121" t="s">
        <v>704</v>
      </c>
      <c r="C141" s="121" t="s">
        <v>705</v>
      </c>
      <c r="D141" s="122" t="s">
        <v>721</v>
      </c>
      <c r="E141" s="123" t="s">
        <v>722</v>
      </c>
    </row>
    <row r="142" spans="1:5" ht="21.75" customHeight="1" x14ac:dyDescent="0.25">
      <c r="A142" s="120" t="s">
        <v>723</v>
      </c>
      <c r="B142" s="121" t="s">
        <v>704</v>
      </c>
      <c r="C142" s="121" t="s">
        <v>705</v>
      </c>
      <c r="D142" s="122" t="s">
        <v>724</v>
      </c>
      <c r="E142" s="123" t="s">
        <v>725</v>
      </c>
    </row>
    <row r="143" spans="1:5" ht="21.75" customHeight="1" x14ac:dyDescent="0.25">
      <c r="A143" s="120" t="s">
        <v>726</v>
      </c>
      <c r="B143" s="121" t="s">
        <v>704</v>
      </c>
      <c r="C143" s="121" t="s">
        <v>727</v>
      </c>
      <c r="D143" s="122" t="s">
        <v>728</v>
      </c>
      <c r="E143" s="123" t="s">
        <v>729</v>
      </c>
    </row>
    <row r="144" spans="1:5" ht="21.75" customHeight="1" x14ac:dyDescent="0.25">
      <c r="A144" s="120" t="s">
        <v>730</v>
      </c>
      <c r="B144" s="121" t="s">
        <v>704</v>
      </c>
      <c r="C144" s="121" t="s">
        <v>731</v>
      </c>
      <c r="D144" s="122" t="s">
        <v>732</v>
      </c>
      <c r="E144" s="123" t="s">
        <v>733</v>
      </c>
    </row>
    <row r="145" spans="1:5" ht="21.75" customHeight="1" x14ac:dyDescent="0.25">
      <c r="A145" s="120" t="s">
        <v>734</v>
      </c>
      <c r="B145" s="121" t="s">
        <v>704</v>
      </c>
      <c r="C145" s="121" t="s">
        <v>735</v>
      </c>
      <c r="D145" s="122" t="s">
        <v>736</v>
      </c>
      <c r="E145" s="123" t="s">
        <v>737</v>
      </c>
    </row>
    <row r="146" spans="1:5" ht="21.75" customHeight="1" x14ac:dyDescent="0.25">
      <c r="A146" s="120" t="s">
        <v>738</v>
      </c>
      <c r="B146" s="121" t="s">
        <v>704</v>
      </c>
      <c r="C146" s="121" t="s">
        <v>739</v>
      </c>
      <c r="D146" s="122" t="s">
        <v>740</v>
      </c>
      <c r="E146" s="123" t="s">
        <v>741</v>
      </c>
    </row>
    <row r="147" spans="1:5" ht="21.75" customHeight="1" x14ac:dyDescent="0.25">
      <c r="A147" s="120" t="s">
        <v>742</v>
      </c>
      <c r="B147" s="121" t="s">
        <v>704</v>
      </c>
      <c r="C147" s="121" t="s">
        <v>739</v>
      </c>
      <c r="D147" s="122" t="s">
        <v>743</v>
      </c>
      <c r="E147" s="123" t="s">
        <v>744</v>
      </c>
    </row>
    <row r="148" spans="1:5" ht="21.75" customHeight="1" x14ac:dyDescent="0.25">
      <c r="A148" s="120" t="s">
        <v>745</v>
      </c>
      <c r="B148" s="121" t="s">
        <v>704</v>
      </c>
      <c r="C148" s="121" t="s">
        <v>746</v>
      </c>
      <c r="D148" s="122" t="s">
        <v>747</v>
      </c>
      <c r="E148" s="123" t="s">
        <v>748</v>
      </c>
    </row>
    <row r="149" spans="1:5" ht="21.75" customHeight="1" x14ac:dyDescent="0.25">
      <c r="A149" s="120" t="s">
        <v>749</v>
      </c>
      <c r="B149" s="121" t="s">
        <v>704</v>
      </c>
      <c r="C149" s="121" t="s">
        <v>750</v>
      </c>
      <c r="D149" s="122" t="s">
        <v>751</v>
      </c>
      <c r="E149" s="123" t="s">
        <v>752</v>
      </c>
    </row>
    <row r="150" spans="1:5" ht="21.75" customHeight="1" x14ac:dyDescent="0.25">
      <c r="A150" s="120" t="s">
        <v>753</v>
      </c>
      <c r="B150" s="121" t="s">
        <v>704</v>
      </c>
      <c r="C150" s="129" t="s">
        <v>750</v>
      </c>
      <c r="D150" s="126" t="s">
        <v>754</v>
      </c>
      <c r="E150" s="130" t="s">
        <v>755</v>
      </c>
    </row>
    <row r="151" spans="1:5" ht="21.75" customHeight="1" x14ac:dyDescent="0.25">
      <c r="A151" s="120" t="s">
        <v>756</v>
      </c>
      <c r="B151" s="121" t="s">
        <v>704</v>
      </c>
      <c r="C151" s="121" t="s">
        <v>757</v>
      </c>
      <c r="D151" s="122" t="s">
        <v>758</v>
      </c>
      <c r="E151" s="123" t="s">
        <v>759</v>
      </c>
    </row>
    <row r="152" spans="1:5" ht="21.75" customHeight="1" x14ac:dyDescent="0.25">
      <c r="A152" s="120" t="s">
        <v>760</v>
      </c>
      <c r="B152" s="121" t="s">
        <v>704</v>
      </c>
      <c r="C152" s="121" t="s">
        <v>761</v>
      </c>
      <c r="D152" s="122" t="s">
        <v>762</v>
      </c>
      <c r="E152" s="123" t="s">
        <v>763</v>
      </c>
    </row>
    <row r="153" spans="1:5" ht="21.75" customHeight="1" x14ac:dyDescent="0.25">
      <c r="A153" s="120" t="s">
        <v>764</v>
      </c>
      <c r="B153" s="121" t="s">
        <v>704</v>
      </c>
      <c r="C153" s="121" t="s">
        <v>765</v>
      </c>
      <c r="D153" s="122" t="s">
        <v>766</v>
      </c>
      <c r="E153" s="123" t="s">
        <v>767</v>
      </c>
    </row>
    <row r="154" spans="1:5" ht="21.75" customHeight="1" x14ac:dyDescent="0.25">
      <c r="A154" s="120" t="s">
        <v>768</v>
      </c>
      <c r="B154" s="121" t="s">
        <v>704</v>
      </c>
      <c r="C154" s="121" t="s">
        <v>769</v>
      </c>
      <c r="D154" s="122" t="s">
        <v>770</v>
      </c>
      <c r="E154" s="123" t="s">
        <v>771</v>
      </c>
    </row>
    <row r="155" spans="1:5" ht="21.75" customHeight="1" x14ac:dyDescent="0.25">
      <c r="A155" s="120" t="s">
        <v>772</v>
      </c>
      <c r="B155" s="121" t="s">
        <v>704</v>
      </c>
      <c r="C155" s="121" t="s">
        <v>773</v>
      </c>
      <c r="D155" s="122" t="s">
        <v>774</v>
      </c>
      <c r="E155" s="123" t="s">
        <v>775</v>
      </c>
    </row>
    <row r="156" spans="1:5" ht="21.75" customHeight="1" x14ac:dyDescent="0.25">
      <c r="A156" s="131" t="s">
        <v>776</v>
      </c>
      <c r="B156" s="121" t="s">
        <v>704</v>
      </c>
      <c r="C156" s="131" t="s">
        <v>777</v>
      </c>
      <c r="D156" s="122" t="s">
        <v>778</v>
      </c>
      <c r="E156" s="122" t="s">
        <v>778</v>
      </c>
    </row>
    <row r="157" spans="1:5" ht="21.75" customHeight="1" x14ac:dyDescent="0.25">
      <c r="A157" s="120" t="s">
        <v>779</v>
      </c>
      <c r="B157" s="121" t="s">
        <v>704</v>
      </c>
      <c r="C157" s="121" t="s">
        <v>780</v>
      </c>
      <c r="D157" s="122" t="s">
        <v>781</v>
      </c>
      <c r="E157" s="123" t="s">
        <v>782</v>
      </c>
    </row>
    <row r="158" spans="1:5" ht="21.75" customHeight="1" x14ac:dyDescent="0.25">
      <c r="A158" s="120" t="s">
        <v>783</v>
      </c>
      <c r="B158" s="121" t="s">
        <v>704</v>
      </c>
      <c r="C158" s="121" t="s">
        <v>784</v>
      </c>
      <c r="D158" s="122" t="s">
        <v>785</v>
      </c>
      <c r="E158" s="123" t="s">
        <v>786</v>
      </c>
    </row>
    <row r="159" spans="1:5" ht="21.75" customHeight="1" x14ac:dyDescent="0.25">
      <c r="A159" s="120" t="s">
        <v>787</v>
      </c>
      <c r="B159" s="121" t="s">
        <v>704</v>
      </c>
      <c r="C159" s="121" t="s">
        <v>788</v>
      </c>
      <c r="D159" s="122" t="s">
        <v>789</v>
      </c>
      <c r="E159" s="123" t="s">
        <v>790</v>
      </c>
    </row>
    <row r="160" spans="1:5" ht="21.75" customHeight="1" x14ac:dyDescent="0.25">
      <c r="A160" s="120" t="s">
        <v>791</v>
      </c>
      <c r="B160" s="121" t="s">
        <v>704</v>
      </c>
      <c r="C160" s="121" t="s">
        <v>788</v>
      </c>
      <c r="D160" s="122" t="s">
        <v>792</v>
      </c>
      <c r="E160" s="123" t="s">
        <v>793</v>
      </c>
    </row>
    <row r="161" spans="1:5" ht="21.75" customHeight="1" x14ac:dyDescent="0.25">
      <c r="A161" s="120" t="s">
        <v>794</v>
      </c>
      <c r="B161" s="121" t="s">
        <v>704</v>
      </c>
      <c r="C161" s="121" t="s">
        <v>795</v>
      </c>
      <c r="D161" s="122" t="s">
        <v>796</v>
      </c>
      <c r="E161" s="123" t="s">
        <v>797</v>
      </c>
    </row>
    <row r="162" spans="1:5" ht="21.75" customHeight="1" x14ac:dyDescent="0.25">
      <c r="A162" s="120" t="s">
        <v>798</v>
      </c>
      <c r="B162" s="121" t="s">
        <v>704</v>
      </c>
      <c r="C162" s="121" t="s">
        <v>795</v>
      </c>
      <c r="D162" s="122" t="s">
        <v>799</v>
      </c>
      <c r="E162" s="122" t="s">
        <v>799</v>
      </c>
    </row>
    <row r="163" spans="1:5" ht="21.75" customHeight="1" x14ac:dyDescent="0.25">
      <c r="A163" s="120" t="s">
        <v>800</v>
      </c>
      <c r="B163" s="121" t="s">
        <v>704</v>
      </c>
      <c r="C163" s="121" t="s">
        <v>801</v>
      </c>
      <c r="D163" s="122" t="s">
        <v>802</v>
      </c>
      <c r="E163" s="123" t="s">
        <v>802</v>
      </c>
    </row>
    <row r="164" spans="1:5" ht="21.75" customHeight="1" x14ac:dyDescent="0.25">
      <c r="A164" s="120" t="s">
        <v>803</v>
      </c>
      <c r="B164" s="121" t="s">
        <v>704</v>
      </c>
      <c r="C164" s="121" t="s">
        <v>804</v>
      </c>
      <c r="D164" s="122" t="s">
        <v>805</v>
      </c>
      <c r="E164" s="123" t="s">
        <v>806</v>
      </c>
    </row>
    <row r="165" spans="1:5" ht="21.75" customHeight="1" x14ac:dyDescent="0.25">
      <c r="A165" s="120" t="s">
        <v>807</v>
      </c>
      <c r="B165" s="121" t="s">
        <v>704</v>
      </c>
      <c r="C165" s="121" t="s">
        <v>804</v>
      </c>
      <c r="D165" s="122" t="s">
        <v>808</v>
      </c>
      <c r="E165" s="123" t="s">
        <v>809</v>
      </c>
    </row>
    <row r="166" spans="1:5" ht="21.75" customHeight="1" x14ac:dyDescent="0.25">
      <c r="A166" s="120" t="s">
        <v>810</v>
      </c>
      <c r="B166" s="121" t="s">
        <v>704</v>
      </c>
      <c r="C166" s="121" t="s">
        <v>804</v>
      </c>
      <c r="D166" s="122" t="s">
        <v>811</v>
      </c>
      <c r="E166" s="123" t="s">
        <v>812</v>
      </c>
    </row>
    <row r="167" spans="1:5" ht="21.75" customHeight="1" x14ac:dyDescent="0.25">
      <c r="A167" s="120" t="s">
        <v>813</v>
      </c>
      <c r="B167" s="121" t="s">
        <v>704</v>
      </c>
      <c r="C167" s="121" t="s">
        <v>814</v>
      </c>
      <c r="D167" s="122" t="s">
        <v>815</v>
      </c>
      <c r="E167" s="123" t="s">
        <v>816</v>
      </c>
    </row>
    <row r="168" spans="1:5" ht="21.75" customHeight="1" x14ac:dyDescent="0.25">
      <c r="A168" s="120" t="s">
        <v>817</v>
      </c>
      <c r="B168" s="121" t="s">
        <v>704</v>
      </c>
      <c r="C168" s="121" t="s">
        <v>818</v>
      </c>
      <c r="D168" s="122" t="s">
        <v>819</v>
      </c>
      <c r="E168" s="123" t="s">
        <v>820</v>
      </c>
    </row>
    <row r="169" spans="1:5" ht="21.75" customHeight="1" x14ac:dyDescent="0.25">
      <c r="A169" s="120" t="s">
        <v>821</v>
      </c>
      <c r="B169" s="121" t="s">
        <v>704</v>
      </c>
      <c r="C169" s="121" t="s">
        <v>822</v>
      </c>
      <c r="D169" s="122" t="s">
        <v>823</v>
      </c>
      <c r="E169" s="123" t="s">
        <v>824</v>
      </c>
    </row>
    <row r="170" spans="1:5" ht="21.75" customHeight="1" x14ac:dyDescent="0.25">
      <c r="A170" s="120" t="s">
        <v>825</v>
      </c>
      <c r="B170" s="121" t="s">
        <v>704</v>
      </c>
      <c r="C170" s="121" t="s">
        <v>826</v>
      </c>
      <c r="D170" s="122" t="s">
        <v>827</v>
      </c>
      <c r="E170" s="123" t="s">
        <v>828</v>
      </c>
    </row>
    <row r="171" spans="1:5" ht="21.75" customHeight="1" x14ac:dyDescent="0.25">
      <c r="A171" s="120" t="s">
        <v>829</v>
      </c>
      <c r="B171" s="121" t="s">
        <v>704</v>
      </c>
      <c r="C171" s="121" t="s">
        <v>830</v>
      </c>
      <c r="D171" s="122" t="s">
        <v>831</v>
      </c>
      <c r="E171" s="123" t="s">
        <v>832</v>
      </c>
    </row>
    <row r="172" spans="1:5" ht="21.75" customHeight="1" x14ac:dyDescent="0.25">
      <c r="A172" s="120" t="s">
        <v>833</v>
      </c>
      <c r="B172" s="121" t="s">
        <v>704</v>
      </c>
      <c r="C172" s="121" t="s">
        <v>830</v>
      </c>
      <c r="D172" s="122" t="s">
        <v>834</v>
      </c>
      <c r="E172" s="123" t="s">
        <v>834</v>
      </c>
    </row>
    <row r="173" spans="1:5" ht="21.75" customHeight="1" x14ac:dyDescent="0.25">
      <c r="A173" s="120" t="s">
        <v>835</v>
      </c>
      <c r="B173" s="121" t="s">
        <v>704</v>
      </c>
      <c r="C173" s="121" t="s">
        <v>836</v>
      </c>
      <c r="D173" s="122" t="s">
        <v>837</v>
      </c>
      <c r="E173" s="123" t="s">
        <v>838</v>
      </c>
    </row>
    <row r="174" spans="1:5" ht="21.75" customHeight="1" x14ac:dyDescent="0.25">
      <c r="A174" s="120" t="s">
        <v>839</v>
      </c>
      <c r="B174" s="121" t="s">
        <v>704</v>
      </c>
      <c r="C174" s="121" t="s">
        <v>840</v>
      </c>
      <c r="D174" s="122" t="s">
        <v>841</v>
      </c>
      <c r="E174" s="123" t="s">
        <v>842</v>
      </c>
    </row>
    <row r="175" spans="1:5" ht="21.75" customHeight="1" x14ac:dyDescent="0.25">
      <c r="A175" s="120" t="s">
        <v>843</v>
      </c>
      <c r="B175" s="121" t="s">
        <v>704</v>
      </c>
      <c r="C175" s="121" t="s">
        <v>844</v>
      </c>
      <c r="D175" s="122" t="s">
        <v>845</v>
      </c>
      <c r="E175" s="123" t="s">
        <v>846</v>
      </c>
    </row>
    <row r="176" spans="1:5" ht="21.75" customHeight="1" x14ac:dyDescent="0.25">
      <c r="A176" s="120" t="s">
        <v>847</v>
      </c>
      <c r="B176" s="121" t="s">
        <v>704</v>
      </c>
      <c r="C176" s="121" t="s">
        <v>844</v>
      </c>
      <c r="D176" s="122" t="s">
        <v>848</v>
      </c>
      <c r="E176" s="123" t="s">
        <v>849</v>
      </c>
    </row>
    <row r="177" spans="1:5" ht="21.75" customHeight="1" x14ac:dyDescent="0.25">
      <c r="A177" s="120" t="s">
        <v>850</v>
      </c>
      <c r="B177" s="121" t="s">
        <v>704</v>
      </c>
      <c r="C177" s="121" t="s">
        <v>851</v>
      </c>
      <c r="D177" s="122" t="s">
        <v>852</v>
      </c>
      <c r="E177" s="123" t="s">
        <v>853</v>
      </c>
    </row>
    <row r="178" spans="1:5" ht="21.75" customHeight="1" x14ac:dyDescent="0.25">
      <c r="A178" s="120" t="s">
        <v>854</v>
      </c>
      <c r="B178" s="121" t="s">
        <v>704</v>
      </c>
      <c r="C178" s="121" t="s">
        <v>844</v>
      </c>
      <c r="D178" s="122" t="s">
        <v>855</v>
      </c>
      <c r="E178" s="123" t="s">
        <v>856</v>
      </c>
    </row>
    <row r="179" spans="1:5" ht="21.75" customHeight="1" x14ac:dyDescent="0.25">
      <c r="A179" s="120" t="s">
        <v>857</v>
      </c>
      <c r="B179" s="121" t="s">
        <v>704</v>
      </c>
      <c r="C179" s="121" t="s">
        <v>858</v>
      </c>
      <c r="D179" s="122" t="s">
        <v>859</v>
      </c>
      <c r="E179" s="123" t="s">
        <v>860</v>
      </c>
    </row>
    <row r="180" spans="1:5" ht="21.75" customHeight="1" x14ac:dyDescent="0.25">
      <c r="A180" s="120" t="s">
        <v>861</v>
      </c>
      <c r="B180" s="121" t="s">
        <v>704</v>
      </c>
      <c r="C180" s="121" t="s">
        <v>858</v>
      </c>
      <c r="D180" s="122" t="s">
        <v>862</v>
      </c>
      <c r="E180" s="123" t="s">
        <v>863</v>
      </c>
    </row>
    <row r="181" spans="1:5" ht="21.75" customHeight="1" x14ac:dyDescent="0.25">
      <c r="A181" s="120" t="s">
        <v>864</v>
      </c>
      <c r="B181" s="121" t="s">
        <v>704</v>
      </c>
      <c r="C181" s="121" t="s">
        <v>858</v>
      </c>
      <c r="D181" s="122" t="s">
        <v>865</v>
      </c>
      <c r="E181" s="123" t="s">
        <v>866</v>
      </c>
    </row>
    <row r="182" spans="1:5" ht="21.75" customHeight="1" x14ac:dyDescent="0.25">
      <c r="A182" s="120" t="s">
        <v>867</v>
      </c>
      <c r="B182" s="121" t="s">
        <v>704</v>
      </c>
      <c r="C182" s="121" t="s">
        <v>858</v>
      </c>
      <c r="D182" s="122" t="s">
        <v>868</v>
      </c>
      <c r="E182" s="123" t="s">
        <v>869</v>
      </c>
    </row>
    <row r="183" spans="1:5" ht="21.75" customHeight="1" x14ac:dyDescent="0.25">
      <c r="A183" s="120" t="s">
        <v>870</v>
      </c>
      <c r="B183" s="121" t="s">
        <v>704</v>
      </c>
      <c r="C183" s="121" t="s">
        <v>871</v>
      </c>
      <c r="D183" s="122" t="s">
        <v>872</v>
      </c>
      <c r="E183" s="123" t="s">
        <v>873</v>
      </c>
    </row>
    <row r="184" spans="1:5" ht="21.75" customHeight="1" x14ac:dyDescent="0.25">
      <c r="A184" s="120" t="s">
        <v>874</v>
      </c>
      <c r="B184" s="121" t="s">
        <v>875</v>
      </c>
      <c r="C184" s="121" t="s">
        <v>876</v>
      </c>
      <c r="D184" s="122" t="s">
        <v>877</v>
      </c>
      <c r="E184" s="123" t="s">
        <v>878</v>
      </c>
    </row>
    <row r="185" spans="1:5" ht="21.75" customHeight="1" x14ac:dyDescent="0.25">
      <c r="A185" s="120" t="s">
        <v>879</v>
      </c>
      <c r="B185" s="121" t="s">
        <v>875</v>
      </c>
      <c r="C185" s="121" t="s">
        <v>880</v>
      </c>
      <c r="D185" s="122" t="s">
        <v>881</v>
      </c>
      <c r="E185" s="123" t="s">
        <v>882</v>
      </c>
    </row>
    <row r="186" spans="1:5" ht="21.75" customHeight="1" x14ac:dyDescent="0.25">
      <c r="A186" s="120" t="s">
        <v>883</v>
      </c>
      <c r="B186" s="121" t="s">
        <v>884</v>
      </c>
      <c r="C186" s="121" t="s">
        <v>609</v>
      </c>
      <c r="D186" s="122" t="s">
        <v>885</v>
      </c>
      <c r="E186" s="123" t="s">
        <v>886</v>
      </c>
    </row>
    <row r="187" spans="1:5" ht="21.75" customHeight="1" x14ac:dyDescent="0.25">
      <c r="A187" s="120" t="s">
        <v>887</v>
      </c>
      <c r="B187" s="121" t="s">
        <v>884</v>
      </c>
      <c r="C187" s="121" t="s">
        <v>888</v>
      </c>
      <c r="D187" s="122" t="s">
        <v>889</v>
      </c>
      <c r="E187" s="123" t="s">
        <v>890</v>
      </c>
    </row>
    <row r="188" spans="1:5" ht="21.75" customHeight="1" x14ac:dyDescent="0.25">
      <c r="A188" s="120" t="s">
        <v>891</v>
      </c>
      <c r="B188" s="121" t="s">
        <v>884</v>
      </c>
      <c r="C188" s="121" t="s">
        <v>892</v>
      </c>
      <c r="D188" s="122" t="s">
        <v>893</v>
      </c>
      <c r="E188" s="123" t="s">
        <v>894</v>
      </c>
    </row>
    <row r="189" spans="1:5" ht="21.75" customHeight="1" x14ac:dyDescent="0.25">
      <c r="A189" s="120" t="s">
        <v>895</v>
      </c>
      <c r="B189" s="121" t="s">
        <v>884</v>
      </c>
      <c r="C189" s="121" t="s">
        <v>896</v>
      </c>
      <c r="D189" s="122" t="s">
        <v>897</v>
      </c>
      <c r="E189" s="123" t="s">
        <v>898</v>
      </c>
    </row>
    <row r="190" spans="1:5" ht="21.75" customHeight="1" x14ac:dyDescent="0.25">
      <c r="A190" s="120" t="s">
        <v>899</v>
      </c>
      <c r="B190" s="121" t="s">
        <v>884</v>
      </c>
      <c r="C190" s="121" t="s">
        <v>900</v>
      </c>
      <c r="D190" s="122" t="s">
        <v>901</v>
      </c>
      <c r="E190" s="123" t="s">
        <v>902</v>
      </c>
    </row>
    <row r="191" spans="1:5" ht="21.75" customHeight="1" x14ac:dyDescent="0.25">
      <c r="A191" s="120" t="s">
        <v>903</v>
      </c>
      <c r="B191" s="121" t="s">
        <v>884</v>
      </c>
      <c r="C191" s="121" t="s">
        <v>900</v>
      </c>
      <c r="D191" s="122" t="s">
        <v>904</v>
      </c>
      <c r="E191" s="123" t="s">
        <v>905</v>
      </c>
    </row>
    <row r="192" spans="1:5" ht="21.75" customHeight="1" x14ac:dyDescent="0.25">
      <c r="A192" s="120" t="s">
        <v>906</v>
      </c>
      <c r="B192" s="121" t="s">
        <v>884</v>
      </c>
      <c r="C192" s="121" t="s">
        <v>907</v>
      </c>
      <c r="D192" s="122" t="s">
        <v>908</v>
      </c>
      <c r="E192" s="123" t="s">
        <v>909</v>
      </c>
    </row>
    <row r="193" spans="1:5" ht="21.75" customHeight="1" x14ac:dyDescent="0.25">
      <c r="A193" s="120" t="s">
        <v>910</v>
      </c>
      <c r="B193" s="121" t="s">
        <v>884</v>
      </c>
      <c r="C193" s="121" t="s">
        <v>911</v>
      </c>
      <c r="D193" s="122" t="s">
        <v>912</v>
      </c>
      <c r="E193" s="123" t="s">
        <v>913</v>
      </c>
    </row>
    <row r="194" spans="1:5" ht="21.75" customHeight="1" x14ac:dyDescent="0.25">
      <c r="A194" s="120" t="s">
        <v>914</v>
      </c>
      <c r="B194" s="121" t="s">
        <v>884</v>
      </c>
      <c r="C194" s="121" t="s">
        <v>915</v>
      </c>
      <c r="D194" s="122" t="s">
        <v>916</v>
      </c>
      <c r="E194" s="123" t="s">
        <v>917</v>
      </c>
    </row>
    <row r="195" spans="1:5" ht="21.75" customHeight="1" x14ac:dyDescent="0.25">
      <c r="A195" s="120" t="s">
        <v>918</v>
      </c>
      <c r="B195" s="121" t="s">
        <v>919</v>
      </c>
      <c r="C195" s="121" t="s">
        <v>920</v>
      </c>
      <c r="D195" s="122" t="s">
        <v>921</v>
      </c>
      <c r="E195" s="122" t="s">
        <v>922</v>
      </c>
    </row>
    <row r="196" spans="1:5" ht="21.75" customHeight="1" x14ac:dyDescent="0.25">
      <c r="A196" s="120" t="s">
        <v>923</v>
      </c>
      <c r="B196" s="121" t="s">
        <v>919</v>
      </c>
      <c r="C196" s="121" t="s">
        <v>920</v>
      </c>
      <c r="D196" s="122" t="s">
        <v>924</v>
      </c>
      <c r="E196" s="122" t="s">
        <v>925</v>
      </c>
    </row>
    <row r="197" spans="1:5" ht="21.75" customHeight="1" x14ac:dyDescent="0.25">
      <c r="A197" s="120" t="s">
        <v>926</v>
      </c>
      <c r="B197" s="121" t="s">
        <v>919</v>
      </c>
      <c r="C197" s="121" t="s">
        <v>927</v>
      </c>
      <c r="D197" s="122" t="s">
        <v>928</v>
      </c>
      <c r="E197" s="122" t="s">
        <v>929</v>
      </c>
    </row>
    <row r="198" spans="1:5" ht="21.75" customHeight="1" x14ac:dyDescent="0.25">
      <c r="A198" s="132" t="s">
        <v>930</v>
      </c>
      <c r="B198" s="121" t="s">
        <v>919</v>
      </c>
      <c r="C198" s="132" t="s">
        <v>931</v>
      </c>
      <c r="D198" s="132" t="s">
        <v>932</v>
      </c>
      <c r="E198" s="132" t="s">
        <v>933</v>
      </c>
    </row>
    <row r="199" spans="1:5" ht="21.75" customHeight="1" x14ac:dyDescent="0.25">
      <c r="A199" s="132" t="s">
        <v>934</v>
      </c>
      <c r="B199" s="121" t="s">
        <v>919</v>
      </c>
      <c r="C199" s="132" t="s">
        <v>931</v>
      </c>
      <c r="D199" s="132" t="s">
        <v>935</v>
      </c>
      <c r="E199" s="132" t="s">
        <v>935</v>
      </c>
    </row>
    <row r="200" spans="1:5" ht="21.75" customHeight="1" x14ac:dyDescent="0.25">
      <c r="A200" s="132" t="s">
        <v>936</v>
      </c>
      <c r="B200" s="121" t="s">
        <v>919</v>
      </c>
      <c r="C200" s="132" t="s">
        <v>931</v>
      </c>
      <c r="D200" s="132" t="s">
        <v>937</v>
      </c>
      <c r="E200" s="132" t="s">
        <v>938</v>
      </c>
    </row>
    <row r="201" spans="1:5" ht="21.75" customHeight="1" x14ac:dyDescent="0.25">
      <c r="A201" s="120" t="s">
        <v>939</v>
      </c>
      <c r="B201" s="121" t="s">
        <v>919</v>
      </c>
      <c r="C201" s="121" t="s">
        <v>940</v>
      </c>
      <c r="D201" s="122" t="s">
        <v>941</v>
      </c>
      <c r="E201" s="122" t="s">
        <v>942</v>
      </c>
    </row>
    <row r="202" spans="1:5" ht="21.75" customHeight="1" x14ac:dyDescent="0.25">
      <c r="A202" s="120" t="s">
        <v>943</v>
      </c>
      <c r="B202" s="121" t="s">
        <v>919</v>
      </c>
      <c r="C202" s="121" t="s">
        <v>940</v>
      </c>
      <c r="D202" s="122" t="s">
        <v>944</v>
      </c>
      <c r="E202" s="122" t="s">
        <v>945</v>
      </c>
    </row>
    <row r="203" spans="1:5" ht="21.75" customHeight="1" x14ac:dyDescent="0.25">
      <c r="A203" s="120" t="s">
        <v>946</v>
      </c>
      <c r="B203" s="121" t="s">
        <v>919</v>
      </c>
      <c r="C203" s="121" t="s">
        <v>947</v>
      </c>
      <c r="D203" s="122" t="s">
        <v>948</v>
      </c>
      <c r="E203" s="122" t="s">
        <v>949</v>
      </c>
    </row>
    <row r="204" spans="1:5" ht="21.75" customHeight="1" x14ac:dyDescent="0.25">
      <c r="A204" s="120" t="s">
        <v>950</v>
      </c>
      <c r="B204" s="121" t="s">
        <v>919</v>
      </c>
      <c r="C204" s="121" t="s">
        <v>947</v>
      </c>
      <c r="D204" s="122" t="s">
        <v>951</v>
      </c>
      <c r="E204" s="122" t="s">
        <v>952</v>
      </c>
    </row>
    <row r="205" spans="1:5" ht="21.75" customHeight="1" x14ac:dyDescent="0.25">
      <c r="A205" s="120" t="s">
        <v>953</v>
      </c>
      <c r="B205" s="121" t="s">
        <v>919</v>
      </c>
      <c r="C205" s="121" t="s">
        <v>954</v>
      </c>
      <c r="D205" s="132" t="s">
        <v>955</v>
      </c>
      <c r="E205" s="132" t="s">
        <v>956</v>
      </c>
    </row>
    <row r="206" spans="1:5" ht="21.75" customHeight="1" x14ac:dyDescent="0.25">
      <c r="A206" s="120" t="s">
        <v>957</v>
      </c>
      <c r="B206" s="121" t="s">
        <v>919</v>
      </c>
      <c r="C206" s="121" t="s">
        <v>954</v>
      </c>
      <c r="D206" s="133" t="s">
        <v>958</v>
      </c>
      <c r="E206" s="132" t="s">
        <v>959</v>
      </c>
    </row>
    <row r="207" spans="1:5" ht="21.75" customHeight="1" x14ac:dyDescent="0.25">
      <c r="A207" s="120" t="s">
        <v>960</v>
      </c>
      <c r="B207" s="121" t="s">
        <v>919</v>
      </c>
      <c r="C207" s="121" t="s">
        <v>961</v>
      </c>
      <c r="D207" s="122" t="s">
        <v>962</v>
      </c>
      <c r="E207" s="122" t="s">
        <v>963</v>
      </c>
    </row>
    <row r="208" spans="1:5" ht="21.75" customHeight="1" x14ac:dyDescent="0.25">
      <c r="A208" s="120" t="s">
        <v>964</v>
      </c>
      <c r="B208" s="121" t="s">
        <v>919</v>
      </c>
      <c r="C208" s="121" t="s">
        <v>965</v>
      </c>
      <c r="D208" s="122" t="s">
        <v>966</v>
      </c>
      <c r="E208" s="122" t="s">
        <v>967</v>
      </c>
    </row>
    <row r="209" spans="1:5" ht="21.75" customHeight="1" x14ac:dyDescent="0.25">
      <c r="A209" s="120" t="s">
        <v>968</v>
      </c>
      <c r="B209" s="121" t="s">
        <v>919</v>
      </c>
      <c r="C209" s="121" t="s">
        <v>965</v>
      </c>
      <c r="D209" s="122" t="s">
        <v>969</v>
      </c>
      <c r="E209" s="122" t="s">
        <v>967</v>
      </c>
    </row>
    <row r="210" spans="1:5" ht="21.75" customHeight="1" x14ac:dyDescent="0.25">
      <c r="A210" s="120" t="s">
        <v>970</v>
      </c>
      <c r="B210" s="121" t="s">
        <v>919</v>
      </c>
      <c r="C210" s="121" t="s">
        <v>971</v>
      </c>
      <c r="D210" s="122" t="s">
        <v>972</v>
      </c>
      <c r="E210" s="122" t="s">
        <v>973</v>
      </c>
    </row>
    <row r="211" spans="1:5" ht="21.75" customHeight="1" x14ac:dyDescent="0.25">
      <c r="A211" s="120" t="s">
        <v>974</v>
      </c>
      <c r="B211" s="121" t="s">
        <v>919</v>
      </c>
      <c r="C211" s="121" t="s">
        <v>975</v>
      </c>
      <c r="D211" s="122" t="s">
        <v>976</v>
      </c>
      <c r="E211" s="122" t="s">
        <v>977</v>
      </c>
    </row>
    <row r="212" spans="1:5" ht="21.75" customHeight="1" x14ac:dyDescent="0.25">
      <c r="A212" s="120" t="s">
        <v>978</v>
      </c>
      <c r="B212" s="121" t="s">
        <v>919</v>
      </c>
      <c r="C212" s="121" t="s">
        <v>975</v>
      </c>
      <c r="D212" s="122" t="s">
        <v>979</v>
      </c>
      <c r="E212" s="122" t="s">
        <v>980</v>
      </c>
    </row>
    <row r="213" spans="1:5" ht="21.75" customHeight="1" x14ac:dyDescent="0.25">
      <c r="A213" s="120" t="s">
        <v>981</v>
      </c>
      <c r="B213" s="121" t="s">
        <v>919</v>
      </c>
      <c r="C213" s="121" t="s">
        <v>982</v>
      </c>
      <c r="D213" s="122" t="s">
        <v>983</v>
      </c>
      <c r="E213" s="122" t="s">
        <v>984</v>
      </c>
    </row>
    <row r="214" spans="1:5" ht="21.75" customHeight="1" x14ac:dyDescent="0.25">
      <c r="A214" s="120" t="s">
        <v>985</v>
      </c>
      <c r="B214" s="121" t="s">
        <v>919</v>
      </c>
      <c r="C214" s="121" t="s">
        <v>986</v>
      </c>
      <c r="D214" s="122" t="s">
        <v>987</v>
      </c>
      <c r="E214" s="122" t="s">
        <v>988</v>
      </c>
    </row>
    <row r="215" spans="1:5" ht="21.75" customHeight="1" x14ac:dyDescent="0.25">
      <c r="A215" s="120" t="s">
        <v>989</v>
      </c>
      <c r="B215" s="121" t="s">
        <v>919</v>
      </c>
      <c r="C215" s="121" t="s">
        <v>986</v>
      </c>
      <c r="D215" s="122" t="s">
        <v>990</v>
      </c>
      <c r="E215" s="122" t="s">
        <v>991</v>
      </c>
    </row>
    <row r="216" spans="1:5" ht="21.75" customHeight="1" x14ac:dyDescent="0.25">
      <c r="A216" s="120" t="s">
        <v>992</v>
      </c>
      <c r="B216" s="121" t="s">
        <v>919</v>
      </c>
      <c r="C216" s="121" t="s">
        <v>993</v>
      </c>
      <c r="D216" s="122" t="s">
        <v>994</v>
      </c>
      <c r="E216" s="122" t="s">
        <v>995</v>
      </c>
    </row>
    <row r="217" spans="1:5" ht="21.75" customHeight="1" x14ac:dyDescent="0.25">
      <c r="A217" s="120" t="s">
        <v>996</v>
      </c>
      <c r="B217" s="121" t="s">
        <v>919</v>
      </c>
      <c r="C217" s="121" t="s">
        <v>997</v>
      </c>
      <c r="D217" s="122" t="s">
        <v>998</v>
      </c>
      <c r="E217" s="122" t="s">
        <v>999</v>
      </c>
    </row>
    <row r="218" spans="1:5" ht="21.75" customHeight="1" x14ac:dyDescent="0.25">
      <c r="A218" s="120" t="s">
        <v>1000</v>
      </c>
      <c r="B218" s="121" t="s">
        <v>919</v>
      </c>
      <c r="C218" s="121" t="s">
        <v>1001</v>
      </c>
      <c r="D218" s="122" t="s">
        <v>1002</v>
      </c>
      <c r="E218" s="123" t="s">
        <v>1003</v>
      </c>
    </row>
    <row r="219" spans="1:5" ht="21.75" customHeight="1" x14ac:dyDescent="0.25">
      <c r="A219" s="120" t="s">
        <v>1004</v>
      </c>
      <c r="B219" s="121" t="s">
        <v>919</v>
      </c>
      <c r="C219" s="121" t="s">
        <v>1005</v>
      </c>
      <c r="D219" s="122" t="s">
        <v>1006</v>
      </c>
      <c r="E219" s="122" t="s">
        <v>1007</v>
      </c>
    </row>
    <row r="220" spans="1:5" ht="21.75" customHeight="1" x14ac:dyDescent="0.25">
      <c r="A220" s="120" t="s">
        <v>1008</v>
      </c>
      <c r="B220" s="121" t="s">
        <v>919</v>
      </c>
      <c r="C220" s="121" t="s">
        <v>1005</v>
      </c>
      <c r="D220" s="122" t="s">
        <v>1009</v>
      </c>
      <c r="E220" s="122" t="s">
        <v>1010</v>
      </c>
    </row>
    <row r="221" spans="1:5" ht="21.75" customHeight="1" x14ac:dyDescent="0.25">
      <c r="A221" s="120" t="s">
        <v>1011</v>
      </c>
      <c r="B221" s="121" t="s">
        <v>919</v>
      </c>
      <c r="C221" s="121" t="s">
        <v>1012</v>
      </c>
      <c r="D221" s="122" t="s">
        <v>1013</v>
      </c>
      <c r="E221" s="122" t="s">
        <v>1014</v>
      </c>
    </row>
    <row r="222" spans="1:5" ht="21.75" customHeight="1" x14ac:dyDescent="0.25">
      <c r="A222" s="120" t="s">
        <v>1015</v>
      </c>
      <c r="B222" s="121" t="s">
        <v>1016</v>
      </c>
      <c r="C222" s="121" t="s">
        <v>1017</v>
      </c>
      <c r="D222" s="122" t="s">
        <v>1018</v>
      </c>
      <c r="E222" s="123" t="s">
        <v>1019</v>
      </c>
    </row>
    <row r="223" spans="1:5" ht="21.75" customHeight="1" x14ac:dyDescent="0.25">
      <c r="A223" s="120" t="s">
        <v>1020</v>
      </c>
      <c r="B223" s="121" t="s">
        <v>1016</v>
      </c>
      <c r="C223" s="121" t="s">
        <v>1021</v>
      </c>
      <c r="D223" s="122" t="s">
        <v>1022</v>
      </c>
      <c r="E223" s="123" t="s">
        <v>1023</v>
      </c>
    </row>
    <row r="224" spans="1:5" ht="21.75" customHeight="1" x14ac:dyDescent="0.25">
      <c r="A224" s="120" t="s">
        <v>1024</v>
      </c>
      <c r="B224" s="121" t="s">
        <v>1016</v>
      </c>
      <c r="C224" s="121" t="s">
        <v>1025</v>
      </c>
      <c r="D224" s="122" t="s">
        <v>1026</v>
      </c>
      <c r="E224" s="123" t="s">
        <v>1027</v>
      </c>
    </row>
    <row r="225" spans="1:5" ht="21.75" customHeight="1" x14ac:dyDescent="0.25">
      <c r="A225" s="120" t="s">
        <v>1028</v>
      </c>
      <c r="B225" s="121" t="s">
        <v>1016</v>
      </c>
      <c r="C225" s="121" t="s">
        <v>1029</v>
      </c>
      <c r="D225" s="122" t="s">
        <v>1030</v>
      </c>
      <c r="E225" s="123" t="s">
        <v>1031</v>
      </c>
    </row>
    <row r="226" spans="1:5" ht="21.75" customHeight="1" x14ac:dyDescent="0.25">
      <c r="A226" s="120" t="s">
        <v>1032</v>
      </c>
      <c r="B226" s="121" t="s">
        <v>1016</v>
      </c>
      <c r="C226" s="121" t="s">
        <v>1033</v>
      </c>
      <c r="D226" s="122" t="s">
        <v>1034</v>
      </c>
      <c r="E226" s="123" t="s">
        <v>1035</v>
      </c>
    </row>
    <row r="227" spans="1:5" ht="21.75" customHeight="1" x14ac:dyDescent="0.25">
      <c r="A227" s="120" t="s">
        <v>1036</v>
      </c>
      <c r="B227" s="121" t="s">
        <v>1016</v>
      </c>
      <c r="C227" s="121" t="s">
        <v>1037</v>
      </c>
      <c r="D227" s="122" t="s">
        <v>1037</v>
      </c>
      <c r="E227" s="123" t="s">
        <v>1038</v>
      </c>
    </row>
    <row r="228" spans="1:5" ht="21.75" customHeight="1" x14ac:dyDescent="0.25">
      <c r="A228" s="120" t="s">
        <v>1039</v>
      </c>
      <c r="B228" s="121" t="s">
        <v>1016</v>
      </c>
      <c r="C228" s="121" t="s">
        <v>1040</v>
      </c>
      <c r="D228" s="122" t="s">
        <v>1041</v>
      </c>
      <c r="E228" s="123" t="s">
        <v>1042</v>
      </c>
    </row>
    <row r="229" spans="1:5" ht="21.75" customHeight="1" x14ac:dyDescent="0.25">
      <c r="A229" s="120" t="s">
        <v>1043</v>
      </c>
      <c r="B229" s="121" t="s">
        <v>1016</v>
      </c>
      <c r="C229" s="134" t="s">
        <v>1040</v>
      </c>
      <c r="D229" s="121" t="s">
        <v>1044</v>
      </c>
      <c r="E229" s="120" t="s">
        <v>1045</v>
      </c>
    </row>
    <row r="230" spans="1:5" ht="21.75" customHeight="1" x14ac:dyDescent="0.25">
      <c r="A230" s="120" t="s">
        <v>1046</v>
      </c>
      <c r="B230" s="121" t="s">
        <v>1016</v>
      </c>
      <c r="C230" s="121" t="s">
        <v>1047</v>
      </c>
      <c r="D230" s="122" t="s">
        <v>1048</v>
      </c>
      <c r="E230" s="123" t="s">
        <v>1049</v>
      </c>
    </row>
    <row r="231" spans="1:5" ht="21.75" customHeight="1" x14ac:dyDescent="0.25">
      <c r="A231" s="120" t="s">
        <v>1050</v>
      </c>
      <c r="B231" s="121" t="s">
        <v>1016</v>
      </c>
      <c r="C231" s="121" t="s">
        <v>1051</v>
      </c>
      <c r="D231" s="122" t="s">
        <v>1052</v>
      </c>
      <c r="E231" s="123" t="s">
        <v>1053</v>
      </c>
    </row>
    <row r="232" spans="1:5" ht="21.75" customHeight="1" x14ac:dyDescent="0.25">
      <c r="A232" s="120" t="s">
        <v>1054</v>
      </c>
      <c r="B232" s="121" t="s">
        <v>1016</v>
      </c>
      <c r="C232" s="121" t="s">
        <v>1055</v>
      </c>
      <c r="D232" s="122" t="s">
        <v>1056</v>
      </c>
      <c r="E232" s="123" t="s">
        <v>1057</v>
      </c>
    </row>
    <row r="233" spans="1:5" ht="21.75" customHeight="1" x14ac:dyDescent="0.25">
      <c r="A233" s="120" t="s">
        <v>1058</v>
      </c>
      <c r="B233" s="121" t="s">
        <v>1016</v>
      </c>
      <c r="C233" s="121" t="s">
        <v>1059</v>
      </c>
      <c r="D233" s="122" t="s">
        <v>1060</v>
      </c>
      <c r="E233" s="123" t="s">
        <v>1061</v>
      </c>
    </row>
    <row r="234" spans="1:5" ht="21.75" customHeight="1" x14ac:dyDescent="0.25">
      <c r="A234" s="120" t="s">
        <v>1062</v>
      </c>
      <c r="B234" s="121" t="s">
        <v>1016</v>
      </c>
      <c r="C234" s="121" t="s">
        <v>1063</v>
      </c>
      <c r="D234" s="122" t="s">
        <v>1064</v>
      </c>
      <c r="E234" s="123" t="s">
        <v>1065</v>
      </c>
    </row>
    <row r="235" spans="1:5" ht="21.75" customHeight="1" x14ac:dyDescent="0.25">
      <c r="A235" s="120" t="s">
        <v>1066</v>
      </c>
      <c r="B235" s="121" t="s">
        <v>1016</v>
      </c>
      <c r="C235" s="121" t="s">
        <v>1067</v>
      </c>
      <c r="D235" s="122" t="s">
        <v>1068</v>
      </c>
      <c r="E235" s="123" t="s">
        <v>1069</v>
      </c>
    </row>
    <row r="236" spans="1:5" ht="21.75" customHeight="1" x14ac:dyDescent="0.25">
      <c r="A236" s="120" t="s">
        <v>1070</v>
      </c>
      <c r="B236" s="121" t="s">
        <v>1071</v>
      </c>
      <c r="C236" s="121" t="s">
        <v>1072</v>
      </c>
      <c r="D236" s="122" t="s">
        <v>1073</v>
      </c>
      <c r="E236" s="123" t="s">
        <v>1074</v>
      </c>
    </row>
    <row r="237" spans="1:5" ht="21.75" customHeight="1" x14ac:dyDescent="0.25">
      <c r="A237" s="120" t="s">
        <v>1075</v>
      </c>
      <c r="B237" s="121" t="s">
        <v>1071</v>
      </c>
      <c r="C237" s="121" t="s">
        <v>1076</v>
      </c>
      <c r="D237" s="122" t="s">
        <v>1077</v>
      </c>
      <c r="E237" s="123" t="s">
        <v>1078</v>
      </c>
    </row>
    <row r="238" spans="1:5" ht="21.75" customHeight="1" x14ac:dyDescent="0.25">
      <c r="A238" s="120" t="s">
        <v>1079</v>
      </c>
      <c r="B238" s="121" t="s">
        <v>1071</v>
      </c>
      <c r="C238" s="121" t="s">
        <v>1080</v>
      </c>
      <c r="D238" s="122" t="s">
        <v>1081</v>
      </c>
      <c r="E238" s="123" t="s">
        <v>1082</v>
      </c>
    </row>
    <row r="239" spans="1:5" ht="21.75" customHeight="1" x14ac:dyDescent="0.25">
      <c r="A239" s="120" t="s">
        <v>1083</v>
      </c>
      <c r="B239" s="121" t="s">
        <v>1084</v>
      </c>
      <c r="C239" s="121" t="s">
        <v>1085</v>
      </c>
      <c r="D239" s="122" t="s">
        <v>1085</v>
      </c>
      <c r="E239" s="123" t="s">
        <v>1086</v>
      </c>
    </row>
    <row r="240" spans="1:5" ht="21.75" customHeight="1" x14ac:dyDescent="0.25">
      <c r="A240" s="120" t="s">
        <v>1087</v>
      </c>
      <c r="B240" s="121" t="s">
        <v>1084</v>
      </c>
      <c r="C240" s="121" t="s">
        <v>1088</v>
      </c>
      <c r="D240" s="122" t="s">
        <v>1089</v>
      </c>
      <c r="E240" s="123" t="s">
        <v>1090</v>
      </c>
    </row>
    <row r="241" spans="1:5" ht="21.75" customHeight="1" x14ac:dyDescent="0.25">
      <c r="A241" s="120" t="s">
        <v>1091</v>
      </c>
      <c r="B241" s="121" t="s">
        <v>1084</v>
      </c>
      <c r="C241" s="121" t="s">
        <v>1088</v>
      </c>
      <c r="D241" s="122" t="s">
        <v>1088</v>
      </c>
      <c r="E241" s="123" t="s">
        <v>1092</v>
      </c>
    </row>
    <row r="242" spans="1:5" ht="21.75" customHeight="1" x14ac:dyDescent="0.25">
      <c r="A242" s="120" t="s">
        <v>1093</v>
      </c>
      <c r="B242" s="121" t="s">
        <v>1084</v>
      </c>
      <c r="C242" s="121" t="s">
        <v>1088</v>
      </c>
      <c r="D242" s="122" t="s">
        <v>1094</v>
      </c>
      <c r="E242" s="123" t="s">
        <v>1095</v>
      </c>
    </row>
    <row r="243" spans="1:5" ht="21.75" customHeight="1" x14ac:dyDescent="0.25">
      <c r="A243" s="120" t="s">
        <v>1096</v>
      </c>
      <c r="B243" s="121" t="s">
        <v>1084</v>
      </c>
      <c r="C243" s="121" t="s">
        <v>1088</v>
      </c>
      <c r="D243" s="122" t="s">
        <v>1097</v>
      </c>
      <c r="E243" s="123" t="s">
        <v>1098</v>
      </c>
    </row>
    <row r="244" spans="1:5" ht="21.75" customHeight="1" x14ac:dyDescent="0.25">
      <c r="A244" s="120" t="s">
        <v>1099</v>
      </c>
      <c r="B244" s="121" t="s">
        <v>1084</v>
      </c>
      <c r="C244" s="121" t="s">
        <v>1088</v>
      </c>
      <c r="D244" s="122" t="s">
        <v>1100</v>
      </c>
      <c r="E244" s="123" t="s">
        <v>1101</v>
      </c>
    </row>
    <row r="245" spans="1:5" ht="21.75" customHeight="1" x14ac:dyDescent="0.25">
      <c r="A245" s="120" t="s">
        <v>1102</v>
      </c>
      <c r="B245" s="121" t="s">
        <v>1084</v>
      </c>
      <c r="C245" s="121" t="s">
        <v>1088</v>
      </c>
      <c r="D245" s="122" t="s">
        <v>1103</v>
      </c>
      <c r="E245" s="123" t="s">
        <v>1104</v>
      </c>
    </row>
    <row r="246" spans="1:5" ht="21.75" customHeight="1" x14ac:dyDescent="0.25">
      <c r="A246" s="120" t="s">
        <v>1105</v>
      </c>
      <c r="B246" s="121" t="s">
        <v>1084</v>
      </c>
      <c r="C246" s="121" t="s">
        <v>1088</v>
      </c>
      <c r="D246" s="122" t="s">
        <v>1106</v>
      </c>
      <c r="E246" s="123" t="s">
        <v>1107</v>
      </c>
    </row>
    <row r="247" spans="1:5" ht="21.75" customHeight="1" x14ac:dyDescent="0.25">
      <c r="A247" s="120" t="s">
        <v>1108</v>
      </c>
      <c r="B247" s="121" t="s">
        <v>1084</v>
      </c>
      <c r="C247" s="121" t="s">
        <v>1109</v>
      </c>
      <c r="D247" s="122" t="s">
        <v>1109</v>
      </c>
      <c r="E247" s="123" t="s">
        <v>1110</v>
      </c>
    </row>
    <row r="248" spans="1:5" ht="21.75" customHeight="1" x14ac:dyDescent="0.25">
      <c r="A248" s="120" t="s">
        <v>1111</v>
      </c>
      <c r="B248" s="121" t="s">
        <v>1084</v>
      </c>
      <c r="C248" s="121" t="s">
        <v>1109</v>
      </c>
      <c r="D248" s="122" t="s">
        <v>1112</v>
      </c>
      <c r="E248" s="123" t="s">
        <v>1113</v>
      </c>
    </row>
    <row r="249" spans="1:5" ht="21.75" customHeight="1" x14ac:dyDescent="0.25">
      <c r="A249" s="120" t="s">
        <v>1114</v>
      </c>
      <c r="B249" s="121" t="s">
        <v>1084</v>
      </c>
      <c r="C249" s="121" t="s">
        <v>1109</v>
      </c>
      <c r="D249" s="122" t="s">
        <v>1115</v>
      </c>
      <c r="E249" s="123" t="s">
        <v>1116</v>
      </c>
    </row>
    <row r="250" spans="1:5" ht="21.75" customHeight="1" x14ac:dyDescent="0.25">
      <c r="A250" s="120" t="s">
        <v>1117</v>
      </c>
      <c r="B250" s="121" t="s">
        <v>1084</v>
      </c>
      <c r="C250" s="121" t="s">
        <v>1109</v>
      </c>
      <c r="D250" s="122" t="s">
        <v>1118</v>
      </c>
      <c r="E250" s="123" t="s">
        <v>1119</v>
      </c>
    </row>
    <row r="251" spans="1:5" ht="21.75" customHeight="1" x14ac:dyDescent="0.25">
      <c r="A251" s="120" t="s">
        <v>1120</v>
      </c>
      <c r="B251" s="121" t="s">
        <v>1084</v>
      </c>
      <c r="C251" s="121" t="s">
        <v>1109</v>
      </c>
      <c r="D251" s="122" t="s">
        <v>1121</v>
      </c>
      <c r="E251" s="123" t="s">
        <v>1122</v>
      </c>
    </row>
    <row r="252" spans="1:5" ht="21.75" customHeight="1" x14ac:dyDescent="0.25">
      <c r="A252" s="120" t="s">
        <v>1123</v>
      </c>
      <c r="B252" s="121" t="s">
        <v>1084</v>
      </c>
      <c r="C252" s="121" t="s">
        <v>1124</v>
      </c>
      <c r="D252" s="122" t="s">
        <v>1124</v>
      </c>
      <c r="E252" s="123" t="s">
        <v>1125</v>
      </c>
    </row>
    <row r="253" spans="1:5" ht="21.75" customHeight="1" x14ac:dyDescent="0.25">
      <c r="A253" s="120" t="s">
        <v>1126</v>
      </c>
      <c r="B253" s="121" t="s">
        <v>1084</v>
      </c>
      <c r="C253" s="121" t="s">
        <v>1124</v>
      </c>
      <c r="D253" s="122" t="s">
        <v>1127</v>
      </c>
      <c r="E253" s="123" t="s">
        <v>1128</v>
      </c>
    </row>
    <row r="254" spans="1:5" ht="21.75" customHeight="1" x14ac:dyDescent="0.25">
      <c r="A254" s="120" t="s">
        <v>1129</v>
      </c>
      <c r="B254" s="121" t="s">
        <v>1084</v>
      </c>
      <c r="C254" s="121" t="s">
        <v>1124</v>
      </c>
      <c r="D254" s="122" t="s">
        <v>1130</v>
      </c>
      <c r="E254" s="123" t="s">
        <v>1131</v>
      </c>
    </row>
    <row r="255" spans="1:5" ht="21.75" customHeight="1" x14ac:dyDescent="0.25">
      <c r="A255" s="120" t="s">
        <v>1132</v>
      </c>
      <c r="B255" s="121" t="s">
        <v>1084</v>
      </c>
      <c r="C255" s="121" t="s">
        <v>1124</v>
      </c>
      <c r="D255" s="122" t="s">
        <v>1133</v>
      </c>
      <c r="E255" s="123" t="s">
        <v>1134</v>
      </c>
    </row>
    <row r="256" spans="1:5" ht="21.75" customHeight="1" x14ac:dyDescent="0.25">
      <c r="A256" s="120" t="s">
        <v>1135</v>
      </c>
      <c r="B256" s="121" t="s">
        <v>1084</v>
      </c>
      <c r="C256" s="121" t="s">
        <v>1124</v>
      </c>
      <c r="D256" s="122" t="s">
        <v>1136</v>
      </c>
      <c r="E256" s="123" t="s">
        <v>1137</v>
      </c>
    </row>
    <row r="257" spans="1:5" ht="21.75" customHeight="1" x14ac:dyDescent="0.25">
      <c r="A257" s="120" t="s">
        <v>1138</v>
      </c>
      <c r="B257" s="121" t="s">
        <v>1084</v>
      </c>
      <c r="C257" s="121" t="s">
        <v>1139</v>
      </c>
      <c r="D257" s="122" t="s">
        <v>1140</v>
      </c>
      <c r="E257" s="123" t="s">
        <v>1141</v>
      </c>
    </row>
    <row r="258" spans="1:5" ht="21.75" customHeight="1" x14ac:dyDescent="0.25">
      <c r="A258" s="120" t="s">
        <v>1142</v>
      </c>
      <c r="B258" s="121" t="s">
        <v>1084</v>
      </c>
      <c r="C258" s="121" t="s">
        <v>1139</v>
      </c>
      <c r="D258" s="122" t="s">
        <v>1143</v>
      </c>
      <c r="E258" s="123" t="s">
        <v>1144</v>
      </c>
    </row>
    <row r="259" spans="1:5" ht="21.75" customHeight="1" x14ac:dyDescent="0.25">
      <c r="A259" s="120" t="s">
        <v>1145</v>
      </c>
      <c r="B259" s="121" t="s">
        <v>1084</v>
      </c>
      <c r="C259" s="121" t="s">
        <v>1139</v>
      </c>
      <c r="D259" s="122" t="s">
        <v>1146</v>
      </c>
      <c r="E259" s="123" t="s">
        <v>1147</v>
      </c>
    </row>
    <row r="260" spans="1:5" ht="21.75" customHeight="1" x14ac:dyDescent="0.25">
      <c r="A260" s="120" t="s">
        <v>1148</v>
      </c>
      <c r="B260" s="121" t="s">
        <v>1084</v>
      </c>
      <c r="C260" s="121" t="s">
        <v>1139</v>
      </c>
      <c r="D260" s="122" t="s">
        <v>1149</v>
      </c>
      <c r="E260" s="123" t="s">
        <v>1150</v>
      </c>
    </row>
    <row r="261" spans="1:5" ht="21.75" customHeight="1" x14ac:dyDescent="0.25">
      <c r="A261" s="120" t="s">
        <v>1151</v>
      </c>
      <c r="B261" s="121" t="s">
        <v>1084</v>
      </c>
      <c r="C261" s="121" t="s">
        <v>1139</v>
      </c>
      <c r="D261" s="122" t="s">
        <v>1152</v>
      </c>
      <c r="E261" s="123" t="s">
        <v>1153</v>
      </c>
    </row>
    <row r="262" spans="1:5" ht="21.75" customHeight="1" x14ac:dyDescent="0.25">
      <c r="A262" s="120" t="s">
        <v>1154</v>
      </c>
      <c r="B262" s="121" t="s">
        <v>1084</v>
      </c>
      <c r="C262" s="121" t="s">
        <v>1139</v>
      </c>
      <c r="D262" s="122" t="s">
        <v>1155</v>
      </c>
      <c r="E262" s="123" t="s">
        <v>1156</v>
      </c>
    </row>
    <row r="263" spans="1:5" ht="21.75" customHeight="1" x14ac:dyDescent="0.25">
      <c r="A263" s="120" t="s">
        <v>1157</v>
      </c>
      <c r="B263" s="121" t="s">
        <v>1084</v>
      </c>
      <c r="C263" s="121" t="s">
        <v>1139</v>
      </c>
      <c r="D263" s="122" t="s">
        <v>1158</v>
      </c>
      <c r="E263" s="123" t="s">
        <v>1159</v>
      </c>
    </row>
    <row r="264" spans="1:5" ht="21.75" customHeight="1" x14ac:dyDescent="0.25">
      <c r="A264" s="120" t="s">
        <v>1160</v>
      </c>
      <c r="B264" s="121" t="s">
        <v>1084</v>
      </c>
      <c r="C264" s="121" t="s">
        <v>1139</v>
      </c>
      <c r="D264" s="122" t="s">
        <v>1161</v>
      </c>
      <c r="E264" s="123" t="s">
        <v>1162</v>
      </c>
    </row>
    <row r="265" spans="1:5" ht="21.75" customHeight="1" x14ac:dyDescent="0.25">
      <c r="A265" s="120" t="s">
        <v>1163</v>
      </c>
      <c r="B265" s="121" t="s">
        <v>1084</v>
      </c>
      <c r="C265" s="121" t="s">
        <v>1139</v>
      </c>
      <c r="D265" s="122" t="s">
        <v>1164</v>
      </c>
      <c r="E265" s="123" t="s">
        <v>1165</v>
      </c>
    </row>
    <row r="266" spans="1:5" ht="21.75" customHeight="1" x14ac:dyDescent="0.25">
      <c r="A266" s="120" t="s">
        <v>1166</v>
      </c>
      <c r="B266" s="121" t="s">
        <v>1084</v>
      </c>
      <c r="C266" s="121" t="s">
        <v>1139</v>
      </c>
      <c r="D266" s="202" t="s">
        <v>1167</v>
      </c>
      <c r="E266" s="135" t="s">
        <v>1168</v>
      </c>
    </row>
    <row r="267" spans="1:5" ht="21.75" customHeight="1" x14ac:dyDescent="0.25">
      <c r="A267" s="120" t="s">
        <v>1169</v>
      </c>
      <c r="B267" s="121" t="s">
        <v>1084</v>
      </c>
      <c r="C267" s="121" t="s">
        <v>1139</v>
      </c>
      <c r="D267" s="136" t="s">
        <v>1170</v>
      </c>
      <c r="E267" s="135" t="s">
        <v>1171</v>
      </c>
    </row>
    <row r="268" spans="1:5" ht="21.75" customHeight="1" x14ac:dyDescent="0.25">
      <c r="A268" s="120" t="s">
        <v>2766</v>
      </c>
      <c r="B268" s="121" t="s">
        <v>1084</v>
      </c>
      <c r="C268" s="121" t="s">
        <v>1139</v>
      </c>
      <c r="D268" s="136" t="s">
        <v>2783</v>
      </c>
      <c r="E268" s="135" t="s">
        <v>2800</v>
      </c>
    </row>
    <row r="269" spans="1:5" ht="21.75" customHeight="1" x14ac:dyDescent="0.25">
      <c r="A269" s="120" t="s">
        <v>2767</v>
      </c>
      <c r="B269" s="121" t="s">
        <v>1084</v>
      </c>
      <c r="C269" s="121" t="s">
        <v>1139</v>
      </c>
      <c r="D269" s="136" t="s">
        <v>2784</v>
      </c>
      <c r="E269" s="135" t="s">
        <v>2801</v>
      </c>
    </row>
    <row r="270" spans="1:5" ht="21.75" customHeight="1" x14ac:dyDescent="0.25">
      <c r="A270" s="120" t="s">
        <v>1172</v>
      </c>
      <c r="B270" s="121" t="s">
        <v>1084</v>
      </c>
      <c r="C270" s="121" t="s">
        <v>1173</v>
      </c>
      <c r="D270" s="122" t="s">
        <v>1173</v>
      </c>
      <c r="E270" s="123" t="s">
        <v>1174</v>
      </c>
    </row>
    <row r="271" spans="1:5" ht="21.75" customHeight="1" x14ac:dyDescent="0.25">
      <c r="A271" s="120" t="s">
        <v>1175</v>
      </c>
      <c r="B271" s="121" t="s">
        <v>1084</v>
      </c>
      <c r="C271" s="121" t="s">
        <v>1173</v>
      </c>
      <c r="D271" s="122" t="s">
        <v>1176</v>
      </c>
      <c r="E271" s="123" t="s">
        <v>1177</v>
      </c>
    </row>
    <row r="272" spans="1:5" ht="21.75" customHeight="1" x14ac:dyDescent="0.25">
      <c r="A272" s="120" t="s">
        <v>1178</v>
      </c>
      <c r="B272" s="121" t="s">
        <v>1084</v>
      </c>
      <c r="C272" s="121" t="s">
        <v>1173</v>
      </c>
      <c r="D272" s="122" t="s">
        <v>1179</v>
      </c>
      <c r="E272" s="123" t="s">
        <v>1180</v>
      </c>
    </row>
    <row r="273" spans="1:5" ht="21.75" customHeight="1" x14ac:dyDescent="0.25">
      <c r="A273" s="120" t="s">
        <v>1181</v>
      </c>
      <c r="B273" s="121" t="s">
        <v>1084</v>
      </c>
      <c r="C273" s="121" t="s">
        <v>1182</v>
      </c>
      <c r="D273" s="122" t="s">
        <v>1183</v>
      </c>
      <c r="E273" s="123" t="s">
        <v>1184</v>
      </c>
    </row>
    <row r="274" spans="1:5" ht="21.75" customHeight="1" x14ac:dyDescent="0.25">
      <c r="A274" s="120" t="s">
        <v>1185</v>
      </c>
      <c r="B274" s="121" t="s">
        <v>1084</v>
      </c>
      <c r="C274" s="121" t="s">
        <v>1182</v>
      </c>
      <c r="D274" s="122" t="s">
        <v>1186</v>
      </c>
      <c r="E274" s="123" t="s">
        <v>1187</v>
      </c>
    </row>
    <row r="275" spans="1:5" ht="21.75" customHeight="1" x14ac:dyDescent="0.25">
      <c r="A275" s="120" t="s">
        <v>1188</v>
      </c>
      <c r="B275" s="121" t="s">
        <v>1084</v>
      </c>
      <c r="C275" s="121" t="s">
        <v>1189</v>
      </c>
      <c r="D275" s="122" t="s">
        <v>1189</v>
      </c>
      <c r="E275" s="123" t="s">
        <v>1190</v>
      </c>
    </row>
    <row r="276" spans="1:5" ht="21.75" customHeight="1" x14ac:dyDescent="0.25">
      <c r="A276" s="120" t="s">
        <v>1191</v>
      </c>
      <c r="B276" s="121" t="s">
        <v>1084</v>
      </c>
      <c r="C276" s="121" t="s">
        <v>1192</v>
      </c>
      <c r="D276" s="122" t="s">
        <v>1192</v>
      </c>
      <c r="E276" s="123" t="s">
        <v>1193</v>
      </c>
    </row>
    <row r="277" spans="1:5" ht="21.75" customHeight="1" x14ac:dyDescent="0.25">
      <c r="A277" s="120" t="s">
        <v>1194</v>
      </c>
      <c r="B277" s="121" t="s">
        <v>1084</v>
      </c>
      <c r="C277" s="121" t="s">
        <v>1195</v>
      </c>
      <c r="D277" s="122" t="s">
        <v>1195</v>
      </c>
      <c r="E277" s="123" t="s">
        <v>1196</v>
      </c>
    </row>
    <row r="278" spans="1:5" ht="21.75" customHeight="1" x14ac:dyDescent="0.25">
      <c r="A278" s="120" t="s">
        <v>1197</v>
      </c>
      <c r="B278" s="121" t="s">
        <v>1084</v>
      </c>
      <c r="C278" s="121" t="s">
        <v>1198</v>
      </c>
      <c r="D278" s="122" t="s">
        <v>1198</v>
      </c>
      <c r="E278" s="123" t="s">
        <v>1199</v>
      </c>
    </row>
    <row r="279" spans="1:5" ht="21.75" customHeight="1" x14ac:dyDescent="0.25">
      <c r="A279" s="120" t="s">
        <v>1200</v>
      </c>
      <c r="B279" s="121" t="s">
        <v>1084</v>
      </c>
      <c r="C279" s="121" t="s">
        <v>1198</v>
      </c>
      <c r="D279" s="122" t="s">
        <v>1201</v>
      </c>
      <c r="E279" s="123" t="s">
        <v>1202</v>
      </c>
    </row>
    <row r="280" spans="1:5" ht="21.75" customHeight="1" x14ac:dyDescent="0.25">
      <c r="A280" s="120" t="s">
        <v>1203</v>
      </c>
      <c r="B280" s="121" t="s">
        <v>1084</v>
      </c>
      <c r="C280" s="121" t="s">
        <v>1204</v>
      </c>
      <c r="D280" s="122" t="s">
        <v>1204</v>
      </c>
      <c r="E280" s="123" t="s">
        <v>1205</v>
      </c>
    </row>
    <row r="281" spans="1:5" ht="21.75" customHeight="1" x14ac:dyDescent="0.25">
      <c r="A281" s="120" t="s">
        <v>1206</v>
      </c>
      <c r="B281" s="121" t="s">
        <v>1084</v>
      </c>
      <c r="C281" s="121" t="s">
        <v>1204</v>
      </c>
      <c r="D281" s="122" t="s">
        <v>1207</v>
      </c>
      <c r="E281" s="123" t="s">
        <v>1208</v>
      </c>
    </row>
    <row r="282" spans="1:5" ht="21.75" customHeight="1" x14ac:dyDescent="0.25">
      <c r="A282" s="120" t="s">
        <v>2768</v>
      </c>
      <c r="B282" s="121" t="s">
        <v>1084</v>
      </c>
      <c r="C282" s="121" t="s">
        <v>1204</v>
      </c>
      <c r="D282" s="122" t="s">
        <v>2785</v>
      </c>
      <c r="E282" s="123" t="s">
        <v>2802</v>
      </c>
    </row>
    <row r="283" spans="1:5" ht="21.75" customHeight="1" x14ac:dyDescent="0.25">
      <c r="A283" s="120" t="s">
        <v>1209</v>
      </c>
      <c r="B283" s="121" t="s">
        <v>1084</v>
      </c>
      <c r="C283" s="121" t="s">
        <v>1210</v>
      </c>
      <c r="D283" s="122" t="s">
        <v>1210</v>
      </c>
      <c r="E283" s="123" t="s">
        <v>1211</v>
      </c>
    </row>
    <row r="284" spans="1:5" ht="21.75" customHeight="1" x14ac:dyDescent="0.25">
      <c r="A284" s="120" t="s">
        <v>1212</v>
      </c>
      <c r="B284" s="121" t="s">
        <v>1084</v>
      </c>
      <c r="C284" s="121" t="s">
        <v>1213</v>
      </c>
      <c r="D284" s="122" t="s">
        <v>1214</v>
      </c>
      <c r="E284" s="123" t="s">
        <v>1215</v>
      </c>
    </row>
    <row r="285" spans="1:5" ht="21.75" customHeight="1" x14ac:dyDescent="0.25">
      <c r="A285" s="120" t="s">
        <v>1216</v>
      </c>
      <c r="B285" s="121" t="s">
        <v>1084</v>
      </c>
      <c r="C285" s="121" t="s">
        <v>1213</v>
      </c>
      <c r="D285" s="122" t="s">
        <v>1213</v>
      </c>
      <c r="E285" s="123" t="s">
        <v>1217</v>
      </c>
    </row>
    <row r="286" spans="1:5" ht="21.75" customHeight="1" x14ac:dyDescent="0.25">
      <c r="A286" s="120" t="s">
        <v>2769</v>
      </c>
      <c r="B286" s="121" t="s">
        <v>1084</v>
      </c>
      <c r="C286" s="121" t="s">
        <v>1213</v>
      </c>
      <c r="D286" s="122" t="s">
        <v>2786</v>
      </c>
      <c r="E286" s="123" t="s">
        <v>2803</v>
      </c>
    </row>
    <row r="287" spans="1:5" ht="21.75" customHeight="1" x14ac:dyDescent="0.25">
      <c r="A287" s="120" t="s">
        <v>2770</v>
      </c>
      <c r="B287" s="121" t="s">
        <v>1084</v>
      </c>
      <c r="C287" s="121" t="s">
        <v>1213</v>
      </c>
      <c r="D287" s="122" t="s">
        <v>2787</v>
      </c>
      <c r="E287" s="123" t="s">
        <v>2804</v>
      </c>
    </row>
    <row r="288" spans="1:5" ht="21.75" customHeight="1" x14ac:dyDescent="0.25">
      <c r="A288" s="120" t="s">
        <v>1218</v>
      </c>
      <c r="B288" s="121" t="s">
        <v>1084</v>
      </c>
      <c r="C288" s="121" t="s">
        <v>1219</v>
      </c>
      <c r="D288" s="122" t="s">
        <v>1219</v>
      </c>
      <c r="E288" s="123" t="s">
        <v>1220</v>
      </c>
    </row>
    <row r="289" spans="1:5" ht="21.75" customHeight="1" x14ac:dyDescent="0.25">
      <c r="A289" s="120" t="s">
        <v>1221</v>
      </c>
      <c r="B289" s="121" t="s">
        <v>1084</v>
      </c>
      <c r="C289" s="121" t="s">
        <v>1222</v>
      </c>
      <c r="D289" s="122" t="s">
        <v>1222</v>
      </c>
      <c r="E289" s="123" t="s">
        <v>1223</v>
      </c>
    </row>
    <row r="290" spans="1:5" ht="21.75" customHeight="1" x14ac:dyDescent="0.25">
      <c r="A290" s="120" t="s">
        <v>1224</v>
      </c>
      <c r="B290" s="121" t="s">
        <v>1084</v>
      </c>
      <c r="C290" s="121" t="s">
        <v>1225</v>
      </c>
      <c r="D290" s="122" t="s">
        <v>1225</v>
      </c>
      <c r="E290" s="123" t="s">
        <v>1226</v>
      </c>
    </row>
    <row r="291" spans="1:5" ht="21.75" customHeight="1" x14ac:dyDescent="0.25">
      <c r="A291" s="120" t="s">
        <v>1227</v>
      </c>
      <c r="B291" s="121" t="s">
        <v>1084</v>
      </c>
      <c r="C291" s="121" t="s">
        <v>1225</v>
      </c>
      <c r="D291" s="122" t="s">
        <v>1228</v>
      </c>
      <c r="E291" s="123" t="s">
        <v>1229</v>
      </c>
    </row>
    <row r="292" spans="1:5" ht="21.75" customHeight="1" x14ac:dyDescent="0.25">
      <c r="A292" s="120" t="s">
        <v>1230</v>
      </c>
      <c r="B292" s="121" t="s">
        <v>1084</v>
      </c>
      <c r="C292" s="121" t="s">
        <v>1231</v>
      </c>
      <c r="D292" s="122" t="s">
        <v>1232</v>
      </c>
      <c r="E292" s="123" t="s">
        <v>1233</v>
      </c>
    </row>
    <row r="293" spans="1:5" ht="21.75" customHeight="1" x14ac:dyDescent="0.25">
      <c r="A293" s="120" t="s">
        <v>1234</v>
      </c>
      <c r="B293" s="121" t="s">
        <v>1084</v>
      </c>
      <c r="C293" s="121" t="s">
        <v>1231</v>
      </c>
      <c r="D293" s="122" t="s">
        <v>1235</v>
      </c>
      <c r="E293" s="123" t="s">
        <v>1236</v>
      </c>
    </row>
    <row r="294" spans="1:5" ht="21.75" customHeight="1" x14ac:dyDescent="0.25">
      <c r="A294" s="120" t="s">
        <v>1237</v>
      </c>
      <c r="B294" s="121" t="s">
        <v>1084</v>
      </c>
      <c r="C294" s="121" t="s">
        <v>1238</v>
      </c>
      <c r="D294" s="122" t="s">
        <v>1238</v>
      </c>
      <c r="E294" s="123" t="s">
        <v>1239</v>
      </c>
    </row>
    <row r="295" spans="1:5" ht="21.75" customHeight="1" x14ac:dyDescent="0.25">
      <c r="A295" s="120" t="s">
        <v>1240</v>
      </c>
      <c r="B295" s="121" t="s">
        <v>1084</v>
      </c>
      <c r="C295" s="121" t="s">
        <v>1241</v>
      </c>
      <c r="D295" s="122" t="s">
        <v>1241</v>
      </c>
      <c r="E295" s="123" t="s">
        <v>1242</v>
      </c>
    </row>
    <row r="296" spans="1:5" ht="21.75" customHeight="1" x14ac:dyDescent="0.25">
      <c r="A296" s="120" t="s">
        <v>1243</v>
      </c>
      <c r="B296" s="121" t="s">
        <v>1084</v>
      </c>
      <c r="C296" s="121" t="s">
        <v>1244</v>
      </c>
      <c r="D296" s="122" t="s">
        <v>1244</v>
      </c>
      <c r="E296" s="123" t="s">
        <v>1245</v>
      </c>
    </row>
    <row r="297" spans="1:5" ht="21.75" customHeight="1" x14ac:dyDescent="0.25">
      <c r="A297" s="120" t="s">
        <v>1246</v>
      </c>
      <c r="B297" s="121" t="s">
        <v>1084</v>
      </c>
      <c r="C297" s="121" t="s">
        <v>1244</v>
      </c>
      <c r="D297" s="122" t="s">
        <v>1247</v>
      </c>
      <c r="E297" s="123" t="s">
        <v>1248</v>
      </c>
    </row>
    <row r="298" spans="1:5" ht="21.75" customHeight="1" x14ac:dyDescent="0.25">
      <c r="A298" s="120" t="s">
        <v>1249</v>
      </c>
      <c r="B298" s="121" t="s">
        <v>1084</v>
      </c>
      <c r="C298" s="121" t="s">
        <v>1250</v>
      </c>
      <c r="D298" s="122" t="s">
        <v>1250</v>
      </c>
      <c r="E298" s="123" t="s">
        <v>1251</v>
      </c>
    </row>
    <row r="299" spans="1:5" ht="21.75" customHeight="1" x14ac:dyDescent="0.25">
      <c r="A299" s="120" t="s">
        <v>1252</v>
      </c>
      <c r="B299" s="121" t="s">
        <v>1084</v>
      </c>
      <c r="C299" s="121" t="s">
        <v>1253</v>
      </c>
      <c r="D299" s="122" t="s">
        <v>1253</v>
      </c>
      <c r="E299" s="123" t="s">
        <v>1254</v>
      </c>
    </row>
    <row r="300" spans="1:5" ht="21.75" customHeight="1" x14ac:dyDescent="0.25">
      <c r="A300" s="120" t="s">
        <v>1255</v>
      </c>
      <c r="B300" s="121" t="s">
        <v>1084</v>
      </c>
      <c r="C300" s="121" t="s">
        <v>1253</v>
      </c>
      <c r="D300" s="122" t="s">
        <v>1256</v>
      </c>
      <c r="E300" s="123" t="s">
        <v>1257</v>
      </c>
    </row>
    <row r="301" spans="1:5" ht="21.75" customHeight="1" x14ac:dyDescent="0.25">
      <c r="A301" s="120" t="s">
        <v>1258</v>
      </c>
      <c r="B301" s="121" t="s">
        <v>1084</v>
      </c>
      <c r="C301" s="121" t="s">
        <v>1259</v>
      </c>
      <c r="D301" s="122" t="s">
        <v>1260</v>
      </c>
      <c r="E301" s="123" t="s">
        <v>1261</v>
      </c>
    </row>
    <row r="302" spans="1:5" ht="21.75" customHeight="1" x14ac:dyDescent="0.25">
      <c r="A302" s="120" t="s">
        <v>1262</v>
      </c>
      <c r="B302" s="121" t="s">
        <v>1084</v>
      </c>
      <c r="C302" s="121" t="s">
        <v>1259</v>
      </c>
      <c r="D302" s="122" t="s">
        <v>1259</v>
      </c>
      <c r="E302" s="123" t="s">
        <v>1263</v>
      </c>
    </row>
    <row r="303" spans="1:5" ht="21.75" customHeight="1" x14ac:dyDescent="0.25">
      <c r="A303" s="120" t="s">
        <v>1264</v>
      </c>
      <c r="B303" s="121" t="s">
        <v>1084</v>
      </c>
      <c r="C303" s="121" t="s">
        <v>1265</v>
      </c>
      <c r="D303" s="122" t="s">
        <v>1265</v>
      </c>
      <c r="E303" s="123" t="s">
        <v>1266</v>
      </c>
    </row>
    <row r="304" spans="1:5" ht="21.75" customHeight="1" x14ac:dyDescent="0.25">
      <c r="A304" s="120" t="s">
        <v>1267</v>
      </c>
      <c r="B304" s="121" t="s">
        <v>1084</v>
      </c>
      <c r="C304" s="121" t="s">
        <v>1265</v>
      </c>
      <c r="D304" s="122" t="s">
        <v>1268</v>
      </c>
      <c r="E304" s="123" t="s">
        <v>1269</v>
      </c>
    </row>
    <row r="305" spans="1:5" ht="21.75" customHeight="1" x14ac:dyDescent="0.25">
      <c r="A305" s="120" t="s">
        <v>1270</v>
      </c>
      <c r="B305" s="121" t="s">
        <v>1084</v>
      </c>
      <c r="C305" s="121" t="s">
        <v>1271</v>
      </c>
      <c r="D305" s="122" t="s">
        <v>1272</v>
      </c>
      <c r="E305" s="123" t="s">
        <v>1273</v>
      </c>
    </row>
    <row r="306" spans="1:5" ht="21.75" customHeight="1" x14ac:dyDescent="0.25">
      <c r="A306" s="120" t="s">
        <v>1274</v>
      </c>
      <c r="B306" s="121" t="s">
        <v>1084</v>
      </c>
      <c r="C306" s="121" t="s">
        <v>1271</v>
      </c>
      <c r="D306" s="122" t="s">
        <v>1271</v>
      </c>
      <c r="E306" s="123" t="s">
        <v>1275</v>
      </c>
    </row>
    <row r="307" spans="1:5" ht="21.75" customHeight="1" x14ac:dyDescent="0.25">
      <c r="A307" s="120" t="s">
        <v>1276</v>
      </c>
      <c r="B307" s="121" t="s">
        <v>1084</v>
      </c>
      <c r="C307" s="121" t="s">
        <v>1271</v>
      </c>
      <c r="D307" s="123" t="s">
        <v>1277</v>
      </c>
      <c r="E307" s="123" t="s">
        <v>1278</v>
      </c>
    </row>
    <row r="308" spans="1:5" ht="21.75" customHeight="1" x14ac:dyDescent="0.25">
      <c r="A308" s="120" t="s">
        <v>1279</v>
      </c>
      <c r="B308" s="121" t="s">
        <v>1084</v>
      </c>
      <c r="C308" s="121" t="s">
        <v>1271</v>
      </c>
      <c r="D308" s="133" t="s">
        <v>1280</v>
      </c>
      <c r="E308" s="123" t="s">
        <v>1281</v>
      </c>
    </row>
    <row r="309" spans="1:5" ht="21.75" customHeight="1" x14ac:dyDescent="0.25">
      <c r="A309" s="120" t="s">
        <v>2771</v>
      </c>
      <c r="B309" s="121" t="s">
        <v>1084</v>
      </c>
      <c r="C309" s="121" t="s">
        <v>1271</v>
      </c>
      <c r="D309" s="133" t="s">
        <v>2788</v>
      </c>
      <c r="E309" s="123" t="s">
        <v>2805</v>
      </c>
    </row>
    <row r="310" spans="1:5" ht="21.75" customHeight="1" x14ac:dyDescent="0.25">
      <c r="A310" s="120" t="s">
        <v>2772</v>
      </c>
      <c r="B310" s="121" t="s">
        <v>1084</v>
      </c>
      <c r="C310" s="121" t="s">
        <v>1271</v>
      </c>
      <c r="D310" s="133" t="s">
        <v>2789</v>
      </c>
      <c r="E310" s="123" t="s">
        <v>2806</v>
      </c>
    </row>
    <row r="311" spans="1:5" ht="21.75" customHeight="1" x14ac:dyDescent="0.25">
      <c r="A311" s="120" t="s">
        <v>2773</v>
      </c>
      <c r="B311" s="121" t="s">
        <v>1084</v>
      </c>
      <c r="C311" s="121" t="s">
        <v>1271</v>
      </c>
      <c r="D311" s="133" t="s">
        <v>2790</v>
      </c>
      <c r="E311" s="123" t="s">
        <v>2807</v>
      </c>
    </row>
    <row r="312" spans="1:5" ht="21.75" customHeight="1" x14ac:dyDescent="0.25">
      <c r="A312" s="120" t="s">
        <v>2774</v>
      </c>
      <c r="B312" s="121" t="s">
        <v>1084</v>
      </c>
      <c r="C312" s="121" t="s">
        <v>1271</v>
      </c>
      <c r="D312" s="133" t="s">
        <v>2791</v>
      </c>
      <c r="E312" s="123" t="s">
        <v>2808</v>
      </c>
    </row>
    <row r="313" spans="1:5" ht="21.75" customHeight="1" x14ac:dyDescent="0.25">
      <c r="A313" s="120" t="s">
        <v>1282</v>
      </c>
      <c r="B313" s="121" t="s">
        <v>1084</v>
      </c>
      <c r="C313" s="121" t="s">
        <v>1283</v>
      </c>
      <c r="D313" s="122" t="s">
        <v>1284</v>
      </c>
      <c r="E313" s="123" t="s">
        <v>1285</v>
      </c>
    </row>
    <row r="314" spans="1:5" ht="21.75" customHeight="1" x14ac:dyDescent="0.25">
      <c r="A314" s="120" t="s">
        <v>1286</v>
      </c>
      <c r="B314" s="121" t="s">
        <v>1084</v>
      </c>
      <c r="C314" s="121" t="s">
        <v>1283</v>
      </c>
      <c r="D314" s="122" t="s">
        <v>1287</v>
      </c>
      <c r="E314" s="123" t="s">
        <v>1288</v>
      </c>
    </row>
    <row r="315" spans="1:5" ht="21.75" customHeight="1" x14ac:dyDescent="0.25">
      <c r="A315" s="120" t="s">
        <v>1289</v>
      </c>
      <c r="B315" s="121" t="s">
        <v>1084</v>
      </c>
      <c r="C315" s="121" t="s">
        <v>1283</v>
      </c>
      <c r="D315" s="122" t="s">
        <v>1290</v>
      </c>
      <c r="E315" s="123" t="s">
        <v>1291</v>
      </c>
    </row>
    <row r="316" spans="1:5" ht="21.75" customHeight="1" x14ac:dyDescent="0.25">
      <c r="A316" s="120" t="s">
        <v>1292</v>
      </c>
      <c r="B316" s="121" t="s">
        <v>1084</v>
      </c>
      <c r="C316" s="121" t="s">
        <v>1293</v>
      </c>
      <c r="D316" s="122" t="s">
        <v>1293</v>
      </c>
      <c r="E316" s="123" t="s">
        <v>1294</v>
      </c>
    </row>
    <row r="317" spans="1:5" ht="21.75" customHeight="1" x14ac:dyDescent="0.25">
      <c r="A317" s="120" t="s">
        <v>1295</v>
      </c>
      <c r="B317" s="121" t="s">
        <v>1084</v>
      </c>
      <c r="C317" s="121" t="s">
        <v>1296</v>
      </c>
      <c r="D317" s="122" t="s">
        <v>1297</v>
      </c>
      <c r="E317" s="123" t="s">
        <v>1298</v>
      </c>
    </row>
    <row r="318" spans="1:5" ht="21.75" customHeight="1" x14ac:dyDescent="0.25">
      <c r="A318" s="120" t="s">
        <v>1299</v>
      </c>
      <c r="B318" s="121" t="s">
        <v>1084</v>
      </c>
      <c r="C318" s="121" t="s">
        <v>1296</v>
      </c>
      <c r="D318" s="122" t="s">
        <v>1296</v>
      </c>
      <c r="E318" s="123" t="s">
        <v>1300</v>
      </c>
    </row>
    <row r="319" spans="1:5" ht="21.75" customHeight="1" x14ac:dyDescent="0.25">
      <c r="A319" s="120" t="s">
        <v>1301</v>
      </c>
      <c r="B319" s="121" t="s">
        <v>1084</v>
      </c>
      <c r="C319" s="121" t="s">
        <v>1296</v>
      </c>
      <c r="D319" s="122" t="s">
        <v>1302</v>
      </c>
      <c r="E319" s="123" t="s">
        <v>1303</v>
      </c>
    </row>
    <row r="320" spans="1:5" ht="21.75" customHeight="1" x14ac:dyDescent="0.25">
      <c r="A320" s="120" t="s">
        <v>1304</v>
      </c>
      <c r="B320" s="121" t="s">
        <v>1084</v>
      </c>
      <c r="C320" s="121" t="s">
        <v>1305</v>
      </c>
      <c r="D320" s="122" t="s">
        <v>1305</v>
      </c>
      <c r="E320" s="123" t="s">
        <v>1306</v>
      </c>
    </row>
    <row r="321" spans="1:5" ht="21.75" customHeight="1" x14ac:dyDescent="0.25">
      <c r="A321" s="120" t="s">
        <v>1307</v>
      </c>
      <c r="B321" s="121" t="s">
        <v>1084</v>
      </c>
      <c r="C321" s="121" t="s">
        <v>1305</v>
      </c>
      <c r="D321" s="122" t="s">
        <v>1308</v>
      </c>
      <c r="E321" s="123" t="s">
        <v>1309</v>
      </c>
    </row>
    <row r="322" spans="1:5" ht="21.75" customHeight="1" x14ac:dyDescent="0.25">
      <c r="A322" s="120" t="s">
        <v>1310</v>
      </c>
      <c r="B322" s="121" t="s">
        <v>1084</v>
      </c>
      <c r="C322" s="131" t="s">
        <v>1311</v>
      </c>
      <c r="D322" s="122" t="s">
        <v>1312</v>
      </c>
      <c r="E322" s="123" t="s">
        <v>1313</v>
      </c>
    </row>
    <row r="323" spans="1:5" ht="21.75" customHeight="1" x14ac:dyDescent="0.25">
      <c r="A323" s="120" t="s">
        <v>1314</v>
      </c>
      <c r="B323" s="121" t="s">
        <v>1084</v>
      </c>
      <c r="C323" s="131" t="s">
        <v>1311</v>
      </c>
      <c r="D323" s="122" t="s">
        <v>1315</v>
      </c>
      <c r="E323" s="123" t="s">
        <v>1316</v>
      </c>
    </row>
    <row r="324" spans="1:5" ht="21.75" customHeight="1" x14ac:dyDescent="0.25">
      <c r="A324" s="138" t="s">
        <v>1317</v>
      </c>
      <c r="B324" s="121" t="s">
        <v>1084</v>
      </c>
      <c r="C324" s="131" t="s">
        <v>1311</v>
      </c>
      <c r="D324" s="122" t="s">
        <v>1311</v>
      </c>
      <c r="E324" s="123" t="s">
        <v>1318</v>
      </c>
    </row>
    <row r="325" spans="1:5" ht="21.75" customHeight="1" x14ac:dyDescent="0.25">
      <c r="A325" s="120" t="s">
        <v>1319</v>
      </c>
      <c r="B325" s="121" t="s">
        <v>1084</v>
      </c>
      <c r="C325" s="121" t="s">
        <v>1311</v>
      </c>
      <c r="D325" s="122" t="s">
        <v>1320</v>
      </c>
      <c r="E325" s="123" t="s">
        <v>1321</v>
      </c>
    </row>
    <row r="326" spans="1:5" ht="21.75" customHeight="1" x14ac:dyDescent="0.25">
      <c r="A326" s="120" t="s">
        <v>1322</v>
      </c>
      <c r="B326" s="121" t="s">
        <v>1084</v>
      </c>
      <c r="C326" s="121" t="s">
        <v>1323</v>
      </c>
      <c r="D326" s="122" t="s">
        <v>1324</v>
      </c>
      <c r="E326" s="123" t="s">
        <v>1325</v>
      </c>
    </row>
    <row r="327" spans="1:5" ht="21.75" customHeight="1" x14ac:dyDescent="0.25">
      <c r="A327" s="120" t="s">
        <v>1326</v>
      </c>
      <c r="B327" s="121" t="s">
        <v>1084</v>
      </c>
      <c r="C327" s="131" t="s">
        <v>1323</v>
      </c>
      <c r="D327" s="122" t="s">
        <v>1323</v>
      </c>
      <c r="E327" s="123" t="s">
        <v>1327</v>
      </c>
    </row>
    <row r="328" spans="1:5" ht="21.75" customHeight="1" x14ac:dyDescent="0.25">
      <c r="A328" s="120" t="s">
        <v>1328</v>
      </c>
      <c r="B328" s="121" t="s">
        <v>1084</v>
      </c>
      <c r="C328" s="121" t="s">
        <v>1323</v>
      </c>
      <c r="D328" s="122" t="s">
        <v>1329</v>
      </c>
      <c r="E328" s="123" t="s">
        <v>1330</v>
      </c>
    </row>
    <row r="329" spans="1:5" ht="21.75" customHeight="1" x14ac:dyDescent="0.25">
      <c r="A329" s="120" t="s">
        <v>1331</v>
      </c>
      <c r="B329" s="121" t="s">
        <v>1332</v>
      </c>
      <c r="C329" s="121" t="s">
        <v>1333</v>
      </c>
      <c r="D329" s="122" t="s">
        <v>1333</v>
      </c>
      <c r="E329" s="123" t="s">
        <v>1334</v>
      </c>
    </row>
    <row r="330" spans="1:5" ht="21.75" customHeight="1" x14ac:dyDescent="0.25">
      <c r="A330" s="120" t="s">
        <v>1335</v>
      </c>
      <c r="B330" s="121" t="s">
        <v>1332</v>
      </c>
      <c r="C330" s="121" t="s">
        <v>1336</v>
      </c>
      <c r="D330" s="122" t="s">
        <v>1336</v>
      </c>
      <c r="E330" s="123" t="s">
        <v>1337</v>
      </c>
    </row>
    <row r="331" spans="1:5" ht="21.75" customHeight="1" x14ac:dyDescent="0.25">
      <c r="A331" s="138" t="s">
        <v>1338</v>
      </c>
      <c r="B331" s="121" t="s">
        <v>1332</v>
      </c>
      <c r="C331" s="131" t="s">
        <v>1336</v>
      </c>
      <c r="D331" s="137" t="s">
        <v>1339</v>
      </c>
      <c r="E331" s="123" t="s">
        <v>1340</v>
      </c>
    </row>
    <row r="332" spans="1:5" ht="21.75" customHeight="1" x14ac:dyDescent="0.25">
      <c r="A332" s="120" t="s">
        <v>1341</v>
      </c>
      <c r="B332" s="121" t="s">
        <v>1332</v>
      </c>
      <c r="C332" s="121" t="s">
        <v>1336</v>
      </c>
      <c r="D332" s="137" t="s">
        <v>1342</v>
      </c>
      <c r="E332" s="123" t="s">
        <v>1343</v>
      </c>
    </row>
    <row r="333" spans="1:5" ht="21.75" customHeight="1" x14ac:dyDescent="0.25">
      <c r="A333" s="120" t="s">
        <v>1344</v>
      </c>
      <c r="B333" s="121" t="s">
        <v>1332</v>
      </c>
      <c r="C333" s="121" t="s">
        <v>1345</v>
      </c>
      <c r="D333" s="137" t="s">
        <v>1346</v>
      </c>
      <c r="E333" s="123" t="s">
        <v>1347</v>
      </c>
    </row>
    <row r="334" spans="1:5" ht="21.75" customHeight="1" x14ac:dyDescent="0.25">
      <c r="A334" s="120" t="s">
        <v>1348</v>
      </c>
      <c r="B334" s="121" t="s">
        <v>1332</v>
      </c>
      <c r="C334" s="121" t="s">
        <v>1349</v>
      </c>
      <c r="D334" s="122" t="s">
        <v>1349</v>
      </c>
      <c r="E334" s="123" t="s">
        <v>1350</v>
      </c>
    </row>
    <row r="335" spans="1:5" ht="21.75" customHeight="1" x14ac:dyDescent="0.25">
      <c r="A335" s="120" t="s">
        <v>1351</v>
      </c>
      <c r="B335" s="121" t="s">
        <v>1332</v>
      </c>
      <c r="C335" s="121" t="s">
        <v>1352</v>
      </c>
      <c r="D335" s="122" t="s">
        <v>1352</v>
      </c>
      <c r="E335" s="123" t="s">
        <v>1353</v>
      </c>
    </row>
    <row r="336" spans="1:5" ht="21.75" customHeight="1" x14ac:dyDescent="0.25">
      <c r="A336" s="120" t="s">
        <v>1354</v>
      </c>
      <c r="B336" s="121" t="s">
        <v>1332</v>
      </c>
      <c r="C336" s="121" t="s">
        <v>1352</v>
      </c>
      <c r="D336" s="137" t="s">
        <v>1355</v>
      </c>
      <c r="E336" s="123" t="s">
        <v>1356</v>
      </c>
    </row>
    <row r="337" spans="1:5" ht="21.75" customHeight="1" x14ac:dyDescent="0.25">
      <c r="A337" s="120" t="s">
        <v>1357</v>
      </c>
      <c r="B337" s="121" t="s">
        <v>1332</v>
      </c>
      <c r="C337" s="121" t="s">
        <v>1358</v>
      </c>
      <c r="D337" s="122" t="s">
        <v>1358</v>
      </c>
      <c r="E337" s="123" t="s">
        <v>1359</v>
      </c>
    </row>
    <row r="338" spans="1:5" ht="21.75" customHeight="1" x14ac:dyDescent="0.25">
      <c r="A338" s="120" t="s">
        <v>1360</v>
      </c>
      <c r="B338" s="121" t="s">
        <v>1332</v>
      </c>
      <c r="C338" s="121" t="s">
        <v>1361</v>
      </c>
      <c r="D338" s="122" t="s">
        <v>1361</v>
      </c>
      <c r="E338" s="123" t="s">
        <v>1362</v>
      </c>
    </row>
    <row r="339" spans="1:5" ht="21.75" customHeight="1" x14ac:dyDescent="0.25">
      <c r="A339" s="120" t="s">
        <v>1363</v>
      </c>
      <c r="B339" s="121" t="s">
        <v>1332</v>
      </c>
      <c r="C339" s="121" t="s">
        <v>1364</v>
      </c>
      <c r="D339" s="122" t="s">
        <v>1364</v>
      </c>
      <c r="E339" s="123" t="s">
        <v>1365</v>
      </c>
    </row>
    <row r="340" spans="1:5" ht="21.75" customHeight="1" x14ac:dyDescent="0.25">
      <c r="A340" s="120" t="s">
        <v>1366</v>
      </c>
      <c r="B340" s="121" t="s">
        <v>1332</v>
      </c>
      <c r="C340" s="121" t="s">
        <v>1367</v>
      </c>
      <c r="D340" s="137" t="s">
        <v>1368</v>
      </c>
      <c r="E340" s="123" t="s">
        <v>1369</v>
      </c>
    </row>
    <row r="341" spans="1:5" ht="21.75" customHeight="1" x14ac:dyDescent="0.25">
      <c r="A341" s="120" t="s">
        <v>1370</v>
      </c>
      <c r="B341" s="121" t="s">
        <v>1332</v>
      </c>
      <c r="C341" s="121" t="s">
        <v>1371</v>
      </c>
      <c r="D341" s="122" t="s">
        <v>1372</v>
      </c>
      <c r="E341" s="123" t="s">
        <v>1373</v>
      </c>
    </row>
    <row r="342" spans="1:5" ht="21.75" customHeight="1" x14ac:dyDescent="0.25">
      <c r="A342" s="120" t="s">
        <v>1374</v>
      </c>
      <c r="B342" s="121" t="s">
        <v>1332</v>
      </c>
      <c r="C342" s="121" t="s">
        <v>1375</v>
      </c>
      <c r="D342" s="122" t="s">
        <v>1375</v>
      </c>
      <c r="E342" s="123" t="s">
        <v>1376</v>
      </c>
    </row>
    <row r="343" spans="1:5" ht="21.75" customHeight="1" x14ac:dyDescent="0.25">
      <c r="A343" s="120" t="s">
        <v>1377</v>
      </c>
      <c r="B343" s="121" t="s">
        <v>1332</v>
      </c>
      <c r="C343" s="121" t="s">
        <v>1378</v>
      </c>
      <c r="D343" s="122" t="s">
        <v>1378</v>
      </c>
      <c r="E343" s="123" t="s">
        <v>1379</v>
      </c>
    </row>
    <row r="344" spans="1:5" ht="21.75" customHeight="1" x14ac:dyDescent="0.25">
      <c r="A344" s="120" t="s">
        <v>1380</v>
      </c>
      <c r="B344" s="121" t="s">
        <v>1332</v>
      </c>
      <c r="C344" s="121" t="s">
        <v>1378</v>
      </c>
      <c r="D344" s="122" t="s">
        <v>1381</v>
      </c>
      <c r="E344" s="122" t="s">
        <v>1382</v>
      </c>
    </row>
    <row r="345" spans="1:5" ht="21.75" customHeight="1" x14ac:dyDescent="0.25">
      <c r="A345" s="120" t="s">
        <v>1383</v>
      </c>
      <c r="B345" s="121" t="s">
        <v>1332</v>
      </c>
      <c r="C345" s="121" t="s">
        <v>1384</v>
      </c>
      <c r="D345" s="122" t="s">
        <v>1384</v>
      </c>
      <c r="E345" s="123" t="s">
        <v>1385</v>
      </c>
    </row>
    <row r="346" spans="1:5" ht="21.75" customHeight="1" x14ac:dyDescent="0.25">
      <c r="A346" s="120" t="s">
        <v>1386</v>
      </c>
      <c r="B346" s="121" t="s">
        <v>1332</v>
      </c>
      <c r="C346" s="121" t="s">
        <v>1384</v>
      </c>
      <c r="D346" s="122" t="s">
        <v>1387</v>
      </c>
      <c r="E346" s="123" t="s">
        <v>1388</v>
      </c>
    </row>
    <row r="347" spans="1:5" ht="21.75" customHeight="1" x14ac:dyDescent="0.25">
      <c r="A347" s="120" t="s">
        <v>1389</v>
      </c>
      <c r="B347" s="121" t="s">
        <v>1332</v>
      </c>
      <c r="C347" s="121" t="s">
        <v>1390</v>
      </c>
      <c r="D347" s="121" t="s">
        <v>1391</v>
      </c>
      <c r="E347" s="123" t="s">
        <v>1392</v>
      </c>
    </row>
    <row r="348" spans="1:5" ht="21.75" customHeight="1" x14ac:dyDescent="0.25">
      <c r="A348" s="120" t="s">
        <v>1393</v>
      </c>
      <c r="B348" s="121" t="s">
        <v>1394</v>
      </c>
      <c r="C348" s="121" t="s">
        <v>1395</v>
      </c>
      <c r="D348" s="122" t="s">
        <v>1396</v>
      </c>
      <c r="E348" s="123" t="s">
        <v>1396</v>
      </c>
    </row>
    <row r="349" spans="1:5" ht="21.75" customHeight="1" x14ac:dyDescent="0.25">
      <c r="A349" s="120" t="s">
        <v>1397</v>
      </c>
      <c r="B349" s="121" t="s">
        <v>1394</v>
      </c>
      <c r="C349" s="121" t="s">
        <v>1398</v>
      </c>
      <c r="D349" s="122" t="s">
        <v>1399</v>
      </c>
      <c r="E349" s="123" t="s">
        <v>1399</v>
      </c>
    </row>
    <row r="350" spans="1:5" ht="21.75" customHeight="1" x14ac:dyDescent="0.25">
      <c r="A350" s="120" t="s">
        <v>1400</v>
      </c>
      <c r="B350" s="121" t="s">
        <v>1394</v>
      </c>
      <c r="C350" s="121" t="s">
        <v>1398</v>
      </c>
      <c r="D350" s="122" t="s">
        <v>1401</v>
      </c>
      <c r="E350" s="123" t="s">
        <v>1401</v>
      </c>
    </row>
    <row r="351" spans="1:5" ht="21.75" customHeight="1" x14ac:dyDescent="0.25">
      <c r="A351" s="120" t="s">
        <v>1402</v>
      </c>
      <c r="B351" s="121" t="s">
        <v>1394</v>
      </c>
      <c r="C351" s="121" t="s">
        <v>1403</v>
      </c>
      <c r="D351" s="122" t="s">
        <v>1404</v>
      </c>
      <c r="E351" s="123" t="s">
        <v>1404</v>
      </c>
    </row>
    <row r="352" spans="1:5" ht="21.75" customHeight="1" x14ac:dyDescent="0.25">
      <c r="A352" s="120" t="s">
        <v>1405</v>
      </c>
      <c r="B352" s="121" t="s">
        <v>1406</v>
      </c>
      <c r="C352" s="121" t="s">
        <v>1407</v>
      </c>
      <c r="D352" s="122" t="s">
        <v>1408</v>
      </c>
      <c r="E352" s="123" t="s">
        <v>1408</v>
      </c>
    </row>
    <row r="353" spans="1:5" ht="21.75" customHeight="1" x14ac:dyDescent="0.25">
      <c r="A353" s="120" t="s">
        <v>1409</v>
      </c>
      <c r="B353" s="121" t="s">
        <v>1406</v>
      </c>
      <c r="C353" s="121" t="s">
        <v>1407</v>
      </c>
      <c r="D353" s="122" t="s">
        <v>1410</v>
      </c>
      <c r="E353" s="123" t="s">
        <v>1410</v>
      </c>
    </row>
    <row r="354" spans="1:5" ht="21.75" customHeight="1" x14ac:dyDescent="0.25">
      <c r="A354" s="120" t="s">
        <v>1411</v>
      </c>
      <c r="B354" s="121" t="s">
        <v>1406</v>
      </c>
      <c r="C354" s="121" t="s">
        <v>1412</v>
      </c>
      <c r="D354" s="122" t="s">
        <v>1413</v>
      </c>
      <c r="E354" s="123" t="s">
        <v>1413</v>
      </c>
    </row>
    <row r="355" spans="1:5" ht="21.75" customHeight="1" x14ac:dyDescent="0.25">
      <c r="A355" s="120" t="s">
        <v>1414</v>
      </c>
      <c r="B355" s="121" t="s">
        <v>1406</v>
      </c>
      <c r="C355" s="121" t="s">
        <v>1415</v>
      </c>
      <c r="D355" s="122" t="s">
        <v>1416</v>
      </c>
      <c r="E355" s="123" t="s">
        <v>1416</v>
      </c>
    </row>
    <row r="356" spans="1:5" ht="21.75" customHeight="1" x14ac:dyDescent="0.25">
      <c r="A356" s="120" t="s">
        <v>1417</v>
      </c>
      <c r="B356" s="121" t="s">
        <v>1406</v>
      </c>
      <c r="C356" s="121" t="s">
        <v>1418</v>
      </c>
      <c r="D356" s="122" t="s">
        <v>1419</v>
      </c>
      <c r="E356" s="123" t="s">
        <v>1419</v>
      </c>
    </row>
    <row r="357" spans="1:5" ht="21.75" customHeight="1" x14ac:dyDescent="0.25">
      <c r="A357" s="120" t="s">
        <v>1420</v>
      </c>
      <c r="B357" s="121" t="s">
        <v>1406</v>
      </c>
      <c r="C357" s="121" t="s">
        <v>1418</v>
      </c>
      <c r="D357" s="122" t="s">
        <v>1421</v>
      </c>
      <c r="E357" s="123" t="s">
        <v>1421</v>
      </c>
    </row>
    <row r="358" spans="1:5" ht="21.75" customHeight="1" x14ac:dyDescent="0.25">
      <c r="A358" s="120" t="s">
        <v>2775</v>
      </c>
      <c r="B358" s="121" t="s">
        <v>1406</v>
      </c>
      <c r="C358" s="121" t="s">
        <v>1418</v>
      </c>
      <c r="D358" s="122" t="s">
        <v>2792</v>
      </c>
      <c r="E358" s="123" t="s">
        <v>2809</v>
      </c>
    </row>
    <row r="359" spans="1:5" ht="21.75" customHeight="1" x14ac:dyDescent="0.25">
      <c r="A359" s="120" t="s">
        <v>1422</v>
      </c>
      <c r="B359" s="121" t="s">
        <v>1406</v>
      </c>
      <c r="C359" s="121" t="s">
        <v>478</v>
      </c>
      <c r="D359" s="122" t="s">
        <v>1423</v>
      </c>
      <c r="E359" s="123" t="s">
        <v>1423</v>
      </c>
    </row>
    <row r="360" spans="1:5" ht="21.75" customHeight="1" x14ac:dyDescent="0.25">
      <c r="A360" s="120" t="s">
        <v>1424</v>
      </c>
      <c r="B360" s="121" t="s">
        <v>1406</v>
      </c>
      <c r="C360" s="121" t="s">
        <v>478</v>
      </c>
      <c r="D360" s="122" t="s">
        <v>1425</v>
      </c>
      <c r="E360" s="123" t="s">
        <v>1425</v>
      </c>
    </row>
    <row r="361" spans="1:5" ht="21.75" customHeight="1" x14ac:dyDescent="0.25">
      <c r="A361" s="120" t="s">
        <v>1426</v>
      </c>
      <c r="B361" s="121" t="s">
        <v>1406</v>
      </c>
      <c r="C361" s="121" t="s">
        <v>478</v>
      </c>
      <c r="D361" s="122" t="s">
        <v>1427</v>
      </c>
      <c r="E361" s="123" t="s">
        <v>1427</v>
      </c>
    </row>
    <row r="362" spans="1:5" ht="21.75" customHeight="1" x14ac:dyDescent="0.25">
      <c r="A362" s="120" t="s">
        <v>2776</v>
      </c>
      <c r="B362" s="121" t="s">
        <v>1406</v>
      </c>
      <c r="C362" s="121" t="s">
        <v>478</v>
      </c>
      <c r="D362" s="122" t="s">
        <v>2793</v>
      </c>
      <c r="E362" s="123" t="s">
        <v>2810</v>
      </c>
    </row>
    <row r="363" spans="1:5" ht="21.75" customHeight="1" x14ac:dyDescent="0.25">
      <c r="A363" s="120" t="s">
        <v>1428</v>
      </c>
      <c r="B363" s="121" t="s">
        <v>1406</v>
      </c>
      <c r="C363" s="121" t="s">
        <v>1429</v>
      </c>
      <c r="D363" s="122" t="s">
        <v>1430</v>
      </c>
      <c r="E363" s="123" t="s">
        <v>1430</v>
      </c>
    </row>
    <row r="364" spans="1:5" ht="21.75" customHeight="1" x14ac:dyDescent="0.25">
      <c r="A364" s="120" t="s">
        <v>1431</v>
      </c>
      <c r="B364" s="121" t="s">
        <v>1406</v>
      </c>
      <c r="C364" s="121" t="s">
        <v>1429</v>
      </c>
      <c r="D364" s="122" t="s">
        <v>1432</v>
      </c>
      <c r="E364" s="123" t="s">
        <v>1432</v>
      </c>
    </row>
    <row r="365" spans="1:5" ht="21.75" customHeight="1" x14ac:dyDescent="0.25">
      <c r="A365" s="120" t="s">
        <v>1433</v>
      </c>
      <c r="B365" s="121" t="s">
        <v>1406</v>
      </c>
      <c r="C365" s="121" t="s">
        <v>1434</v>
      </c>
      <c r="D365" s="122" t="s">
        <v>1435</v>
      </c>
      <c r="E365" s="123" t="s">
        <v>1435</v>
      </c>
    </row>
    <row r="366" spans="1:5" ht="21.75" customHeight="1" x14ac:dyDescent="0.25">
      <c r="A366" s="120" t="s">
        <v>1436</v>
      </c>
      <c r="B366" s="121" t="s">
        <v>1406</v>
      </c>
      <c r="C366" s="121" t="s">
        <v>1437</v>
      </c>
      <c r="D366" s="122" t="s">
        <v>1438</v>
      </c>
      <c r="E366" s="123" t="s">
        <v>1438</v>
      </c>
    </row>
    <row r="367" spans="1:5" ht="21.75" customHeight="1" x14ac:dyDescent="0.25">
      <c r="A367" s="120" t="s">
        <v>1439</v>
      </c>
      <c r="B367" s="121" t="s">
        <v>1406</v>
      </c>
      <c r="C367" s="121" t="s">
        <v>1440</v>
      </c>
      <c r="D367" s="122" t="s">
        <v>1441</v>
      </c>
      <c r="E367" s="123" t="s">
        <v>1441</v>
      </c>
    </row>
    <row r="368" spans="1:5" ht="21.75" customHeight="1" x14ac:dyDescent="0.25">
      <c r="A368" s="120" t="s">
        <v>1442</v>
      </c>
      <c r="B368" s="121" t="s">
        <v>1406</v>
      </c>
      <c r="C368" s="121" t="s">
        <v>1440</v>
      </c>
      <c r="D368" s="122" t="s">
        <v>1443</v>
      </c>
      <c r="E368" s="123" t="e">
        <v>#N/A</v>
      </c>
    </row>
    <row r="369" spans="1:5" ht="21.75" customHeight="1" x14ac:dyDescent="0.25">
      <c r="A369" s="120" t="s">
        <v>1444</v>
      </c>
      <c r="B369" s="121" t="s">
        <v>1406</v>
      </c>
      <c r="C369" s="121" t="s">
        <v>1440</v>
      </c>
      <c r="D369" s="122" t="s">
        <v>1445</v>
      </c>
      <c r="E369" s="123" t="s">
        <v>1445</v>
      </c>
    </row>
    <row r="370" spans="1:5" ht="21.75" customHeight="1" x14ac:dyDescent="0.25">
      <c r="A370" s="120" t="s">
        <v>1446</v>
      </c>
      <c r="B370" s="121" t="s">
        <v>1406</v>
      </c>
      <c r="C370" s="121" t="s">
        <v>1447</v>
      </c>
      <c r="D370" s="122" t="s">
        <v>1448</v>
      </c>
      <c r="E370" s="123" t="s">
        <v>1448</v>
      </c>
    </row>
    <row r="371" spans="1:5" ht="21.75" customHeight="1" x14ac:dyDescent="0.25">
      <c r="A371" s="120" t="s">
        <v>1449</v>
      </c>
      <c r="B371" s="121" t="s">
        <v>1406</v>
      </c>
      <c r="C371" s="121" t="s">
        <v>1447</v>
      </c>
      <c r="D371" s="122" t="s">
        <v>1450</v>
      </c>
      <c r="E371" s="123" t="s">
        <v>1450</v>
      </c>
    </row>
    <row r="372" spans="1:5" ht="21.75" customHeight="1" x14ac:dyDescent="0.25">
      <c r="A372" s="120" t="s">
        <v>2777</v>
      </c>
      <c r="B372" s="121" t="s">
        <v>1406</v>
      </c>
      <c r="C372" s="121" t="s">
        <v>1447</v>
      </c>
      <c r="D372" s="122" t="s">
        <v>2794</v>
      </c>
      <c r="E372" s="123" t="s">
        <v>2811</v>
      </c>
    </row>
    <row r="373" spans="1:5" ht="21.75" customHeight="1" x14ac:dyDescent="0.25">
      <c r="A373" s="120" t="s">
        <v>1451</v>
      </c>
      <c r="B373" s="121" t="s">
        <v>1406</v>
      </c>
      <c r="C373" s="121" t="s">
        <v>1452</v>
      </c>
      <c r="D373" s="122" t="s">
        <v>1453</v>
      </c>
      <c r="E373" s="123" t="s">
        <v>1453</v>
      </c>
    </row>
    <row r="374" spans="1:5" ht="21.75" customHeight="1" x14ac:dyDescent="0.25">
      <c r="A374" s="120" t="s">
        <v>1454</v>
      </c>
      <c r="B374" s="121" t="s">
        <v>1406</v>
      </c>
      <c r="C374" s="121" t="s">
        <v>1455</v>
      </c>
      <c r="D374" s="122" t="s">
        <v>1456</v>
      </c>
      <c r="E374" s="123" t="s">
        <v>1456</v>
      </c>
    </row>
    <row r="375" spans="1:5" ht="21.75" customHeight="1" x14ac:dyDescent="0.25">
      <c r="A375" s="120" t="s">
        <v>1457</v>
      </c>
      <c r="B375" s="121" t="s">
        <v>1406</v>
      </c>
      <c r="C375" s="121" t="s">
        <v>1458</v>
      </c>
      <c r="D375" s="122" t="s">
        <v>1459</v>
      </c>
      <c r="E375" s="123" t="s">
        <v>1459</v>
      </c>
    </row>
    <row r="376" spans="1:5" ht="21.75" customHeight="1" x14ac:dyDescent="0.25">
      <c r="A376" s="120" t="s">
        <v>1460</v>
      </c>
      <c r="B376" s="121" t="s">
        <v>1406</v>
      </c>
      <c r="C376" s="121" t="s">
        <v>1461</v>
      </c>
      <c r="D376" s="122" t="s">
        <v>1462</v>
      </c>
      <c r="E376" s="123" t="s">
        <v>1462</v>
      </c>
    </row>
    <row r="377" spans="1:5" ht="21.75" customHeight="1" x14ac:dyDescent="0.25">
      <c r="A377" s="120" t="s">
        <v>1463</v>
      </c>
      <c r="B377" s="121" t="s">
        <v>1406</v>
      </c>
      <c r="C377" s="121" t="s">
        <v>1461</v>
      </c>
      <c r="D377" s="122" t="s">
        <v>1464</v>
      </c>
      <c r="E377" s="123" t="s">
        <v>1464</v>
      </c>
    </row>
    <row r="378" spans="1:5" ht="21.75" customHeight="1" x14ac:dyDescent="0.25">
      <c r="A378" s="120" t="s">
        <v>1465</v>
      </c>
      <c r="B378" s="121" t="s">
        <v>1406</v>
      </c>
      <c r="C378" s="121" t="s">
        <v>1466</v>
      </c>
      <c r="D378" s="122" t="s">
        <v>1467</v>
      </c>
      <c r="E378" s="123" t="e">
        <v>#N/A</v>
      </c>
    </row>
    <row r="379" spans="1:5" ht="21.75" customHeight="1" x14ac:dyDescent="0.25">
      <c r="A379" s="120" t="s">
        <v>1468</v>
      </c>
      <c r="B379" s="121" t="s">
        <v>1406</v>
      </c>
      <c r="C379" s="121" t="s">
        <v>1469</v>
      </c>
      <c r="D379" s="122" t="s">
        <v>1470</v>
      </c>
      <c r="E379" s="123" t="s">
        <v>1470</v>
      </c>
    </row>
    <row r="380" spans="1:5" ht="21.75" customHeight="1" x14ac:dyDescent="0.25">
      <c r="A380" s="120" t="s">
        <v>1471</v>
      </c>
      <c r="B380" s="121" t="s">
        <v>1406</v>
      </c>
      <c r="C380" s="121" t="s">
        <v>1472</v>
      </c>
      <c r="D380" s="122" t="s">
        <v>1473</v>
      </c>
      <c r="E380" s="123" t="s">
        <v>1473</v>
      </c>
    </row>
    <row r="381" spans="1:5" ht="21.75" customHeight="1" x14ac:dyDescent="0.25">
      <c r="A381" s="120" t="s">
        <v>1474</v>
      </c>
      <c r="B381" s="121" t="s">
        <v>1406</v>
      </c>
      <c r="C381" s="121" t="s">
        <v>1472</v>
      </c>
      <c r="D381" s="122" t="s">
        <v>1475</v>
      </c>
      <c r="E381" s="123" t="s">
        <v>1475</v>
      </c>
    </row>
    <row r="382" spans="1:5" ht="21.75" customHeight="1" x14ac:dyDescent="0.25">
      <c r="A382" s="120" t="s">
        <v>1476</v>
      </c>
      <c r="B382" s="121" t="s">
        <v>1406</v>
      </c>
      <c r="C382" s="121" t="s">
        <v>1472</v>
      </c>
      <c r="D382" s="122" t="s">
        <v>1477</v>
      </c>
      <c r="E382" s="123" t="s">
        <v>1477</v>
      </c>
    </row>
    <row r="383" spans="1:5" ht="21.75" customHeight="1" x14ac:dyDescent="0.25">
      <c r="A383" s="120" t="s">
        <v>1478</v>
      </c>
      <c r="B383" s="121" t="s">
        <v>1406</v>
      </c>
      <c r="C383" s="121" t="s">
        <v>1472</v>
      </c>
      <c r="D383" s="122" t="s">
        <v>1479</v>
      </c>
      <c r="E383" s="123" t="s">
        <v>1479</v>
      </c>
    </row>
    <row r="384" spans="1:5" ht="21.75" customHeight="1" x14ac:dyDescent="0.25">
      <c r="A384" s="120" t="s">
        <v>1480</v>
      </c>
      <c r="B384" s="121" t="s">
        <v>1406</v>
      </c>
      <c r="C384" s="121" t="s">
        <v>1472</v>
      </c>
      <c r="D384" s="122" t="s">
        <v>1481</v>
      </c>
      <c r="E384" s="123" t="s">
        <v>1481</v>
      </c>
    </row>
    <row r="385" spans="1:5" ht="21.75" customHeight="1" x14ac:dyDescent="0.25">
      <c r="A385" s="120" t="s">
        <v>1482</v>
      </c>
      <c r="B385" s="121" t="s">
        <v>1406</v>
      </c>
      <c r="C385" s="121" t="s">
        <v>1472</v>
      </c>
      <c r="D385" s="122" t="s">
        <v>1483</v>
      </c>
      <c r="E385" s="139" t="s">
        <v>1484</v>
      </c>
    </row>
    <row r="386" spans="1:5" ht="21.75" customHeight="1" x14ac:dyDescent="0.25">
      <c r="A386" s="120" t="s">
        <v>1485</v>
      </c>
      <c r="B386" s="121" t="s">
        <v>1406</v>
      </c>
      <c r="C386" s="121" t="s">
        <v>1486</v>
      </c>
      <c r="D386" s="122" t="s">
        <v>1487</v>
      </c>
      <c r="E386" s="123" t="s">
        <v>1487</v>
      </c>
    </row>
    <row r="387" spans="1:5" ht="21.75" customHeight="1" x14ac:dyDescent="0.25">
      <c r="A387" s="120" t="s">
        <v>1488</v>
      </c>
      <c r="B387" s="121" t="s">
        <v>1406</v>
      </c>
      <c r="C387" s="121" t="s">
        <v>1486</v>
      </c>
      <c r="D387" s="122" t="s">
        <v>1489</v>
      </c>
      <c r="E387" s="123" t="s">
        <v>1489</v>
      </c>
    </row>
    <row r="388" spans="1:5" ht="21.75" customHeight="1" x14ac:dyDescent="0.25">
      <c r="A388" s="120" t="s">
        <v>2778</v>
      </c>
      <c r="B388" s="121" t="s">
        <v>1406</v>
      </c>
      <c r="C388" s="121" t="s">
        <v>1486</v>
      </c>
      <c r="D388" s="122" t="s">
        <v>2795</v>
      </c>
      <c r="E388" s="123" t="s">
        <v>2812</v>
      </c>
    </row>
    <row r="389" spans="1:5" ht="21.75" customHeight="1" x14ac:dyDescent="0.25">
      <c r="A389" s="120" t="s">
        <v>1490</v>
      </c>
      <c r="B389" s="121" t="s">
        <v>1406</v>
      </c>
      <c r="C389" s="121" t="s">
        <v>1491</v>
      </c>
      <c r="D389" s="122" t="s">
        <v>1492</v>
      </c>
      <c r="E389" s="123" t="s">
        <v>1492</v>
      </c>
    </row>
    <row r="390" spans="1:5" ht="21.75" customHeight="1" x14ac:dyDescent="0.25">
      <c r="A390" s="120" t="s">
        <v>1493</v>
      </c>
      <c r="B390" s="121" t="s">
        <v>1406</v>
      </c>
      <c r="C390" s="121" t="s">
        <v>1494</v>
      </c>
      <c r="D390" s="122" t="s">
        <v>1495</v>
      </c>
      <c r="E390" s="123" t="s">
        <v>1495</v>
      </c>
    </row>
    <row r="391" spans="1:5" ht="21.75" customHeight="1" x14ac:dyDescent="0.25">
      <c r="A391" s="120" t="s">
        <v>1496</v>
      </c>
      <c r="B391" s="121" t="s">
        <v>1406</v>
      </c>
      <c r="C391" s="121" t="s">
        <v>1497</v>
      </c>
      <c r="D391" s="122" t="s">
        <v>1498</v>
      </c>
      <c r="E391" s="123" t="s">
        <v>1498</v>
      </c>
    </row>
    <row r="392" spans="1:5" ht="21.75" customHeight="1" x14ac:dyDescent="0.25">
      <c r="A392" s="120" t="s">
        <v>1499</v>
      </c>
      <c r="B392" s="121" t="s">
        <v>1406</v>
      </c>
      <c r="C392" s="121" t="s">
        <v>1497</v>
      </c>
      <c r="D392" s="122" t="s">
        <v>1500</v>
      </c>
      <c r="E392" s="123" t="s">
        <v>1500</v>
      </c>
    </row>
    <row r="393" spans="1:5" ht="21.75" customHeight="1" x14ac:dyDescent="0.25">
      <c r="A393" s="120" t="s">
        <v>1501</v>
      </c>
      <c r="B393" s="121" t="s">
        <v>1406</v>
      </c>
      <c r="C393" s="121" t="s">
        <v>1497</v>
      </c>
      <c r="D393" s="122" t="s">
        <v>1502</v>
      </c>
      <c r="E393" s="123" t="s">
        <v>1502</v>
      </c>
    </row>
    <row r="394" spans="1:5" ht="21.75" customHeight="1" x14ac:dyDescent="0.25">
      <c r="A394" s="120" t="s">
        <v>1503</v>
      </c>
      <c r="B394" s="121" t="s">
        <v>1406</v>
      </c>
      <c r="C394" s="121" t="s">
        <v>1504</v>
      </c>
      <c r="D394" s="122" t="s">
        <v>1505</v>
      </c>
      <c r="E394" s="123" t="e">
        <v>#N/A</v>
      </c>
    </row>
    <row r="395" spans="1:5" ht="21.75" customHeight="1" x14ac:dyDescent="0.25">
      <c r="A395" s="120" t="s">
        <v>1506</v>
      </c>
      <c r="B395" s="121" t="s">
        <v>1406</v>
      </c>
      <c r="C395" s="121" t="s">
        <v>1504</v>
      </c>
      <c r="D395" s="122" t="s">
        <v>1507</v>
      </c>
      <c r="E395" s="123" t="s">
        <v>1508</v>
      </c>
    </row>
    <row r="396" spans="1:5" ht="21.75" customHeight="1" x14ac:dyDescent="0.25">
      <c r="A396" s="120" t="s">
        <v>1509</v>
      </c>
      <c r="B396" s="121" t="s">
        <v>1406</v>
      </c>
      <c r="C396" s="121" t="s">
        <v>1510</v>
      </c>
      <c r="D396" s="122" t="s">
        <v>1511</v>
      </c>
      <c r="E396" s="123" t="s">
        <v>1511</v>
      </c>
    </row>
    <row r="397" spans="1:5" ht="21.75" customHeight="1" x14ac:dyDescent="0.25">
      <c r="A397" s="120" t="s">
        <v>1512</v>
      </c>
      <c r="B397" s="121" t="s">
        <v>1406</v>
      </c>
      <c r="C397" s="121" t="s">
        <v>1510</v>
      </c>
      <c r="D397" s="122" t="s">
        <v>1513</v>
      </c>
      <c r="E397" s="123" t="s">
        <v>1513</v>
      </c>
    </row>
    <row r="398" spans="1:5" ht="21.75" customHeight="1" x14ac:dyDescent="0.25">
      <c r="A398" s="120" t="s">
        <v>1514</v>
      </c>
      <c r="B398" s="121" t="s">
        <v>1406</v>
      </c>
      <c r="C398" s="121" t="s">
        <v>1510</v>
      </c>
      <c r="D398" s="122" t="s">
        <v>1515</v>
      </c>
      <c r="E398" s="123" t="e">
        <v>#N/A</v>
      </c>
    </row>
    <row r="399" spans="1:5" ht="21.75" customHeight="1" x14ac:dyDescent="0.25">
      <c r="A399" s="140" t="s">
        <v>2779</v>
      </c>
      <c r="B399" s="141" t="s">
        <v>1406</v>
      </c>
      <c r="C399" s="141" t="s">
        <v>1510</v>
      </c>
      <c r="D399" s="122" t="s">
        <v>2796</v>
      </c>
      <c r="E399" s="123" t="s">
        <v>2813</v>
      </c>
    </row>
    <row r="400" spans="1:5" ht="21.75" customHeight="1" x14ac:dyDescent="0.25">
      <c r="A400" s="140" t="s">
        <v>1516</v>
      </c>
      <c r="B400" s="141" t="s">
        <v>1406</v>
      </c>
      <c r="C400" s="141" t="s">
        <v>1517</v>
      </c>
      <c r="D400" s="122" t="s">
        <v>1518</v>
      </c>
      <c r="E400" s="123" t="s">
        <v>1518</v>
      </c>
    </row>
    <row r="401" spans="1:5" ht="21.75" customHeight="1" x14ac:dyDescent="0.25">
      <c r="A401" s="142" t="s">
        <v>1519</v>
      </c>
      <c r="B401" s="128" t="s">
        <v>1406</v>
      </c>
      <c r="C401" s="128" t="s">
        <v>1517</v>
      </c>
      <c r="D401" s="122" t="s">
        <v>1520</v>
      </c>
      <c r="E401" s="123" t="s">
        <v>1520</v>
      </c>
    </row>
    <row r="402" spans="1:5" ht="21.75" customHeight="1" x14ac:dyDescent="0.25">
      <c r="A402" s="120" t="s">
        <v>1521</v>
      </c>
      <c r="B402" s="121" t="s">
        <v>1406</v>
      </c>
      <c r="C402" s="121" t="s">
        <v>1522</v>
      </c>
      <c r="D402" s="122" t="s">
        <v>1523</v>
      </c>
      <c r="E402" s="123" t="s">
        <v>1523</v>
      </c>
    </row>
    <row r="403" spans="1:5" ht="21.75" customHeight="1" x14ac:dyDescent="0.25">
      <c r="A403" s="120" t="s">
        <v>1524</v>
      </c>
      <c r="B403" s="121" t="s">
        <v>1406</v>
      </c>
      <c r="C403" s="121" t="s">
        <v>1522</v>
      </c>
      <c r="D403" s="122" t="s">
        <v>1525</v>
      </c>
      <c r="E403" s="123" t="s">
        <v>1525</v>
      </c>
    </row>
    <row r="404" spans="1:5" ht="21.75" customHeight="1" x14ac:dyDescent="0.25">
      <c r="A404" s="120" t="s">
        <v>1526</v>
      </c>
      <c r="B404" s="121" t="s">
        <v>1406</v>
      </c>
      <c r="C404" s="121" t="s">
        <v>1527</v>
      </c>
      <c r="D404" s="122" t="s">
        <v>1528</v>
      </c>
      <c r="E404" s="123" t="s">
        <v>1528</v>
      </c>
    </row>
    <row r="405" spans="1:5" ht="21.75" customHeight="1" x14ac:dyDescent="0.25">
      <c r="A405" s="120" t="s">
        <v>1529</v>
      </c>
      <c r="B405" s="121" t="s">
        <v>1406</v>
      </c>
      <c r="C405" s="121" t="s">
        <v>76</v>
      </c>
      <c r="D405" s="122" t="s">
        <v>1530</v>
      </c>
      <c r="E405" s="123" t="s">
        <v>1530</v>
      </c>
    </row>
    <row r="406" spans="1:5" ht="21.75" customHeight="1" x14ac:dyDescent="0.25">
      <c r="A406" s="120" t="s">
        <v>1531</v>
      </c>
      <c r="B406" s="121" t="s">
        <v>1406</v>
      </c>
      <c r="C406" s="121" t="s">
        <v>76</v>
      </c>
      <c r="D406" s="122" t="s">
        <v>1532</v>
      </c>
      <c r="E406" s="123" t="s">
        <v>1532</v>
      </c>
    </row>
    <row r="407" spans="1:5" ht="21.75" customHeight="1" x14ac:dyDescent="0.25">
      <c r="A407" s="120" t="s">
        <v>1533</v>
      </c>
      <c r="B407" s="121" t="s">
        <v>1406</v>
      </c>
      <c r="C407" s="121" t="s">
        <v>76</v>
      </c>
      <c r="D407" s="122" t="s">
        <v>1534</v>
      </c>
      <c r="E407" s="123" t="s">
        <v>1534</v>
      </c>
    </row>
    <row r="408" spans="1:5" ht="21.75" customHeight="1" x14ac:dyDescent="0.25">
      <c r="A408" s="120" t="s">
        <v>1535</v>
      </c>
      <c r="B408" s="121" t="s">
        <v>1406</v>
      </c>
      <c r="C408" s="121" t="s">
        <v>76</v>
      </c>
      <c r="D408" s="122" t="s">
        <v>1536</v>
      </c>
      <c r="E408" s="123" t="s">
        <v>1536</v>
      </c>
    </row>
    <row r="409" spans="1:5" ht="21.75" customHeight="1" x14ac:dyDescent="0.25">
      <c r="A409" s="120" t="s">
        <v>1537</v>
      </c>
      <c r="B409" s="121" t="s">
        <v>1406</v>
      </c>
      <c r="C409" s="121" t="s">
        <v>76</v>
      </c>
      <c r="D409" s="122" t="s">
        <v>1538</v>
      </c>
      <c r="E409" s="123" t="s">
        <v>1538</v>
      </c>
    </row>
    <row r="410" spans="1:5" ht="21.75" customHeight="1" x14ac:dyDescent="0.25">
      <c r="A410" s="120" t="s">
        <v>1539</v>
      </c>
      <c r="B410" s="121" t="s">
        <v>1406</v>
      </c>
      <c r="C410" s="121" t="s">
        <v>76</v>
      </c>
      <c r="D410" s="122" t="s">
        <v>1540</v>
      </c>
      <c r="E410" s="123" t="s">
        <v>1540</v>
      </c>
    </row>
    <row r="411" spans="1:5" ht="21.75" customHeight="1" x14ac:dyDescent="0.25">
      <c r="A411" s="120" t="s">
        <v>1541</v>
      </c>
      <c r="B411" s="121" t="s">
        <v>1406</v>
      </c>
      <c r="C411" s="121" t="s">
        <v>76</v>
      </c>
      <c r="D411" s="122" t="s">
        <v>1542</v>
      </c>
      <c r="E411" s="123" t="s">
        <v>1542</v>
      </c>
    </row>
    <row r="412" spans="1:5" ht="21.75" customHeight="1" x14ac:dyDescent="0.25">
      <c r="A412" s="120" t="s">
        <v>1543</v>
      </c>
      <c r="B412" s="121" t="s">
        <v>1406</v>
      </c>
      <c r="C412" s="121" t="s">
        <v>76</v>
      </c>
      <c r="D412" s="122" t="s">
        <v>1544</v>
      </c>
      <c r="E412" s="123" t="s">
        <v>1544</v>
      </c>
    </row>
    <row r="413" spans="1:5" ht="21.75" customHeight="1" x14ac:dyDescent="0.25">
      <c r="A413" s="120" t="s">
        <v>1545</v>
      </c>
      <c r="B413" s="121" t="s">
        <v>1406</v>
      </c>
      <c r="C413" s="121" t="s">
        <v>76</v>
      </c>
      <c r="D413" s="141" t="s">
        <v>1546</v>
      </c>
      <c r="E413" s="123" t="e">
        <v>#N/A</v>
      </c>
    </row>
    <row r="414" spans="1:5" ht="21.75" customHeight="1" x14ac:dyDescent="0.25">
      <c r="A414" s="120" t="s">
        <v>1547</v>
      </c>
      <c r="B414" s="121" t="s">
        <v>1406</v>
      </c>
      <c r="C414" s="121" t="s">
        <v>76</v>
      </c>
      <c r="D414" s="141" t="s">
        <v>1548</v>
      </c>
      <c r="E414" s="123" t="e">
        <v>#N/A</v>
      </c>
    </row>
    <row r="415" spans="1:5" ht="21.75" customHeight="1" x14ac:dyDescent="0.25">
      <c r="A415" s="120" t="s">
        <v>1549</v>
      </c>
      <c r="B415" s="121" t="s">
        <v>1406</v>
      </c>
      <c r="C415" s="121" t="s">
        <v>76</v>
      </c>
      <c r="D415" s="128" t="s">
        <v>1550</v>
      </c>
      <c r="E415" s="123" t="s">
        <v>1551</v>
      </c>
    </row>
    <row r="416" spans="1:5" ht="21.75" customHeight="1" x14ac:dyDescent="0.25">
      <c r="A416" s="120" t="s">
        <v>1552</v>
      </c>
      <c r="B416" s="121" t="s">
        <v>1406</v>
      </c>
      <c r="C416" s="121" t="s">
        <v>1553</v>
      </c>
      <c r="D416" s="122" t="s">
        <v>1554</v>
      </c>
      <c r="E416" s="123" t="s">
        <v>1554</v>
      </c>
    </row>
    <row r="417" spans="1:5" ht="21.75" customHeight="1" x14ac:dyDescent="0.25">
      <c r="A417" s="120" t="s">
        <v>1555</v>
      </c>
      <c r="B417" s="121" t="s">
        <v>1406</v>
      </c>
      <c r="C417" s="121" t="s">
        <v>1553</v>
      </c>
      <c r="D417" s="122" t="s">
        <v>1556</v>
      </c>
      <c r="E417" s="123" t="s">
        <v>1556</v>
      </c>
    </row>
    <row r="418" spans="1:5" ht="21.75" customHeight="1" x14ac:dyDescent="0.25">
      <c r="A418" s="120" t="s">
        <v>1557</v>
      </c>
      <c r="B418" s="121" t="s">
        <v>1406</v>
      </c>
      <c r="C418" s="121" t="s">
        <v>1553</v>
      </c>
      <c r="D418" s="122" t="s">
        <v>1558</v>
      </c>
      <c r="E418" s="122" t="s">
        <v>1558</v>
      </c>
    </row>
    <row r="419" spans="1:5" ht="21.75" customHeight="1" x14ac:dyDescent="0.25">
      <c r="A419" s="120" t="s">
        <v>1559</v>
      </c>
      <c r="B419" s="121" t="s">
        <v>1406</v>
      </c>
      <c r="C419" s="121" t="s">
        <v>1560</v>
      </c>
      <c r="D419" s="122" t="s">
        <v>1561</v>
      </c>
      <c r="E419" s="123" t="s">
        <v>1561</v>
      </c>
    </row>
    <row r="420" spans="1:5" ht="21.75" customHeight="1" x14ac:dyDescent="0.25">
      <c r="A420" s="120" t="s">
        <v>1562</v>
      </c>
      <c r="B420" s="121" t="s">
        <v>1406</v>
      </c>
      <c r="C420" s="121" t="s">
        <v>1560</v>
      </c>
      <c r="D420" s="122" t="s">
        <v>1563</v>
      </c>
      <c r="E420" s="123" t="s">
        <v>1563</v>
      </c>
    </row>
    <row r="421" spans="1:5" ht="21.75" customHeight="1" x14ac:dyDescent="0.25">
      <c r="A421" s="120" t="s">
        <v>1564</v>
      </c>
      <c r="B421" s="121" t="s">
        <v>1406</v>
      </c>
      <c r="C421" s="121" t="s">
        <v>1565</v>
      </c>
      <c r="D421" s="122" t="s">
        <v>1566</v>
      </c>
      <c r="E421" s="123" t="s">
        <v>1566</v>
      </c>
    </row>
    <row r="422" spans="1:5" ht="21.75" customHeight="1" x14ac:dyDescent="0.25">
      <c r="A422" s="120" t="s">
        <v>1567</v>
      </c>
      <c r="B422" s="121" t="s">
        <v>1406</v>
      </c>
      <c r="C422" s="121" t="s">
        <v>1568</v>
      </c>
      <c r="D422" s="122" t="s">
        <v>1569</v>
      </c>
      <c r="E422" s="123" t="s">
        <v>1569</v>
      </c>
    </row>
    <row r="423" spans="1:5" ht="21.75" customHeight="1" x14ac:dyDescent="0.25">
      <c r="A423" s="120" t="s">
        <v>1570</v>
      </c>
      <c r="B423" s="121" t="s">
        <v>1406</v>
      </c>
      <c r="C423" s="121" t="s">
        <v>1568</v>
      </c>
      <c r="D423" s="122" t="s">
        <v>1571</v>
      </c>
      <c r="E423" s="123" t="s">
        <v>1571</v>
      </c>
    </row>
    <row r="424" spans="1:5" ht="21.75" customHeight="1" x14ac:dyDescent="0.25">
      <c r="A424" s="120" t="s">
        <v>1572</v>
      </c>
      <c r="B424" s="121" t="s">
        <v>1406</v>
      </c>
      <c r="C424" s="121" t="s">
        <v>1568</v>
      </c>
      <c r="D424" s="122" t="s">
        <v>1573</v>
      </c>
      <c r="E424" s="123" t="s">
        <v>1573</v>
      </c>
    </row>
    <row r="425" spans="1:5" ht="21.75" customHeight="1" x14ac:dyDescent="0.25">
      <c r="A425" s="120" t="s">
        <v>2780</v>
      </c>
      <c r="B425" s="121" t="s">
        <v>1406</v>
      </c>
      <c r="C425" s="121" t="s">
        <v>1568</v>
      </c>
      <c r="D425" s="122" t="s">
        <v>2797</v>
      </c>
      <c r="E425" s="123" t="s">
        <v>2814</v>
      </c>
    </row>
    <row r="426" spans="1:5" ht="21.75" customHeight="1" x14ac:dyDescent="0.25">
      <c r="A426" s="120" t="s">
        <v>1574</v>
      </c>
      <c r="B426" s="121" t="s">
        <v>1406</v>
      </c>
      <c r="C426" s="121" t="s">
        <v>1575</v>
      </c>
      <c r="D426" s="122" t="s">
        <v>1576</v>
      </c>
      <c r="E426" s="123" t="s">
        <v>1576</v>
      </c>
    </row>
    <row r="427" spans="1:5" ht="21.75" customHeight="1" x14ac:dyDescent="0.25">
      <c r="A427" s="120" t="s">
        <v>1577</v>
      </c>
      <c r="B427" s="121" t="s">
        <v>1406</v>
      </c>
      <c r="C427" s="121" t="s">
        <v>1575</v>
      </c>
      <c r="D427" s="122" t="s">
        <v>1578</v>
      </c>
      <c r="E427" s="123" t="s">
        <v>1578</v>
      </c>
    </row>
    <row r="428" spans="1:5" ht="21.75" customHeight="1" x14ac:dyDescent="0.25">
      <c r="A428" s="120" t="s">
        <v>1579</v>
      </c>
      <c r="B428" s="121" t="s">
        <v>1406</v>
      </c>
      <c r="C428" s="121" t="s">
        <v>1575</v>
      </c>
      <c r="D428" s="122" t="s">
        <v>1580</v>
      </c>
      <c r="E428" s="123" t="s">
        <v>1580</v>
      </c>
    </row>
    <row r="429" spans="1:5" ht="21.75" customHeight="1" x14ac:dyDescent="0.25">
      <c r="A429" s="120" t="s">
        <v>1581</v>
      </c>
      <c r="B429" s="121" t="s">
        <v>1406</v>
      </c>
      <c r="C429" s="121" t="s">
        <v>1575</v>
      </c>
      <c r="D429" s="122" t="s">
        <v>1582</v>
      </c>
      <c r="E429" s="123" t="s">
        <v>1582</v>
      </c>
    </row>
    <row r="430" spans="1:5" ht="21.75" customHeight="1" x14ac:dyDescent="0.25">
      <c r="A430" s="120" t="s">
        <v>1583</v>
      </c>
      <c r="B430" s="121" t="s">
        <v>1406</v>
      </c>
      <c r="C430" s="121" t="s">
        <v>1575</v>
      </c>
      <c r="D430" s="122" t="s">
        <v>1584</v>
      </c>
      <c r="E430" s="122" t="e">
        <v>#N/A</v>
      </c>
    </row>
    <row r="431" spans="1:5" ht="21.75" customHeight="1" x14ac:dyDescent="0.25">
      <c r="A431" s="120" t="s">
        <v>1585</v>
      </c>
      <c r="B431" s="121" t="s">
        <v>1406</v>
      </c>
      <c r="C431" s="121" t="s">
        <v>1575</v>
      </c>
      <c r="D431" s="122" t="s">
        <v>1586</v>
      </c>
      <c r="E431" s="122" t="e">
        <v>#N/A</v>
      </c>
    </row>
    <row r="432" spans="1:5" ht="21.75" customHeight="1" x14ac:dyDescent="0.25">
      <c r="A432" s="120" t="s">
        <v>1587</v>
      </c>
      <c r="B432" s="121" t="s">
        <v>1406</v>
      </c>
      <c r="C432" s="121" t="s">
        <v>1588</v>
      </c>
      <c r="D432" s="122" t="s">
        <v>1589</v>
      </c>
      <c r="E432" s="123" t="s">
        <v>1589</v>
      </c>
    </row>
    <row r="433" spans="1:5" ht="21.75" customHeight="1" x14ac:dyDescent="0.25">
      <c r="A433" s="120" t="s">
        <v>1590</v>
      </c>
      <c r="B433" s="121" t="s">
        <v>1406</v>
      </c>
      <c r="C433" s="121" t="s">
        <v>1588</v>
      </c>
      <c r="D433" s="122" t="s">
        <v>1591</v>
      </c>
      <c r="E433" s="123" t="s">
        <v>1591</v>
      </c>
    </row>
    <row r="434" spans="1:5" ht="21.75" customHeight="1" x14ac:dyDescent="0.25">
      <c r="A434" s="120" t="s">
        <v>1592</v>
      </c>
      <c r="B434" s="121" t="s">
        <v>1406</v>
      </c>
      <c r="C434" s="121" t="s">
        <v>1588</v>
      </c>
      <c r="D434" s="122" t="s">
        <v>1593</v>
      </c>
      <c r="E434" s="123" t="s">
        <v>1593</v>
      </c>
    </row>
    <row r="435" spans="1:5" ht="21.75" customHeight="1" x14ac:dyDescent="0.25">
      <c r="A435" s="120" t="s">
        <v>1594</v>
      </c>
      <c r="B435" s="121" t="s">
        <v>1406</v>
      </c>
      <c r="C435" s="121" t="s">
        <v>1595</v>
      </c>
      <c r="D435" s="122" t="s">
        <v>1596</v>
      </c>
      <c r="E435" s="123" t="s">
        <v>1596</v>
      </c>
    </row>
    <row r="436" spans="1:5" ht="21.75" customHeight="1" x14ac:dyDescent="0.25">
      <c r="A436" s="120" t="s">
        <v>1597</v>
      </c>
      <c r="B436" s="121" t="s">
        <v>1406</v>
      </c>
      <c r="C436" s="121" t="s">
        <v>1595</v>
      </c>
      <c r="D436" s="122" t="s">
        <v>1598</v>
      </c>
      <c r="E436" s="123" t="s">
        <v>1598</v>
      </c>
    </row>
    <row r="437" spans="1:5" ht="21.75" customHeight="1" x14ac:dyDescent="0.25">
      <c r="A437" s="120" t="s">
        <v>1599</v>
      </c>
      <c r="B437" s="121" t="s">
        <v>1406</v>
      </c>
      <c r="C437" s="121" t="s">
        <v>1595</v>
      </c>
      <c r="D437" s="122" t="s">
        <v>1600</v>
      </c>
      <c r="E437" s="123" t="s">
        <v>1600</v>
      </c>
    </row>
    <row r="438" spans="1:5" ht="21.75" customHeight="1" x14ac:dyDescent="0.25">
      <c r="A438" s="120" t="s">
        <v>1601</v>
      </c>
      <c r="B438" s="128" t="s">
        <v>1406</v>
      </c>
      <c r="C438" s="121" t="s">
        <v>1595</v>
      </c>
      <c r="D438" s="122" t="s">
        <v>1602</v>
      </c>
      <c r="E438" s="123" t="s">
        <v>1602</v>
      </c>
    </row>
    <row r="439" spans="1:5" ht="21.75" customHeight="1" x14ac:dyDescent="0.25">
      <c r="A439" s="120" t="s">
        <v>1603</v>
      </c>
      <c r="B439" s="121" t="s">
        <v>1406</v>
      </c>
      <c r="C439" s="121" t="s">
        <v>1595</v>
      </c>
      <c r="D439" s="122" t="s">
        <v>1604</v>
      </c>
      <c r="E439" s="123" t="s">
        <v>1604</v>
      </c>
    </row>
    <row r="440" spans="1:5" ht="21.75" customHeight="1" x14ac:dyDescent="0.25">
      <c r="A440" s="120" t="s">
        <v>1605</v>
      </c>
      <c r="B440" s="121" t="s">
        <v>1406</v>
      </c>
      <c r="C440" s="121" t="s">
        <v>1595</v>
      </c>
      <c r="D440" s="122" t="s">
        <v>1606</v>
      </c>
      <c r="E440" s="123" t="s">
        <v>1606</v>
      </c>
    </row>
    <row r="441" spans="1:5" ht="21.75" customHeight="1" x14ac:dyDescent="0.25">
      <c r="A441" s="120" t="s">
        <v>1607</v>
      </c>
      <c r="B441" s="121" t="s">
        <v>1406</v>
      </c>
      <c r="C441" s="121" t="s">
        <v>1595</v>
      </c>
      <c r="D441" s="122" t="s">
        <v>1608</v>
      </c>
      <c r="E441" s="123" t="s">
        <v>1608</v>
      </c>
    </row>
    <row r="442" spans="1:5" ht="21.75" customHeight="1" x14ac:dyDescent="0.25">
      <c r="A442" s="120" t="s">
        <v>1609</v>
      </c>
      <c r="B442" s="121" t="s">
        <v>1406</v>
      </c>
      <c r="C442" s="121" t="s">
        <v>1595</v>
      </c>
      <c r="D442" s="122" t="s">
        <v>1610</v>
      </c>
      <c r="E442" s="123" t="e">
        <v>#N/A</v>
      </c>
    </row>
    <row r="443" spans="1:5" ht="21.75" customHeight="1" x14ac:dyDescent="0.25">
      <c r="A443" s="120" t="s">
        <v>1611</v>
      </c>
      <c r="B443" s="121" t="s">
        <v>1406</v>
      </c>
      <c r="C443" s="121" t="s">
        <v>1612</v>
      </c>
      <c r="D443" s="122" t="s">
        <v>1613</v>
      </c>
      <c r="E443" s="123" t="s">
        <v>1613</v>
      </c>
    </row>
    <row r="444" spans="1:5" ht="21.75" customHeight="1" x14ac:dyDescent="0.25">
      <c r="A444" s="120" t="s">
        <v>1614</v>
      </c>
      <c r="B444" s="121" t="s">
        <v>1406</v>
      </c>
      <c r="C444" s="121" t="s">
        <v>1612</v>
      </c>
      <c r="D444" s="122" t="s">
        <v>1615</v>
      </c>
      <c r="E444" s="123" t="e">
        <v>#N/A</v>
      </c>
    </row>
    <row r="445" spans="1:5" ht="21.75" customHeight="1" x14ac:dyDescent="0.25">
      <c r="A445" s="120" t="s">
        <v>1616</v>
      </c>
      <c r="B445" s="121" t="s">
        <v>1406</v>
      </c>
      <c r="C445" s="121" t="s">
        <v>1617</v>
      </c>
      <c r="D445" s="122" t="s">
        <v>1618</v>
      </c>
      <c r="E445" s="123" t="s">
        <v>1618</v>
      </c>
    </row>
    <row r="446" spans="1:5" ht="21.75" customHeight="1" x14ac:dyDescent="0.25">
      <c r="A446" s="120" t="s">
        <v>1619</v>
      </c>
      <c r="B446" s="121" t="s">
        <v>1406</v>
      </c>
      <c r="C446" s="121" t="s">
        <v>1620</v>
      </c>
      <c r="D446" s="122" t="s">
        <v>1621</v>
      </c>
      <c r="E446" s="123" t="s">
        <v>1621</v>
      </c>
    </row>
    <row r="447" spans="1:5" ht="21.75" customHeight="1" x14ac:dyDescent="0.25">
      <c r="A447" s="120" t="s">
        <v>1622</v>
      </c>
      <c r="B447" s="121" t="s">
        <v>1406</v>
      </c>
      <c r="C447" s="121" t="s">
        <v>1620</v>
      </c>
      <c r="D447" s="122" t="s">
        <v>1623</v>
      </c>
      <c r="E447" s="123" t="s">
        <v>1623</v>
      </c>
    </row>
    <row r="448" spans="1:5" ht="21.75" customHeight="1" x14ac:dyDescent="0.25">
      <c r="A448" s="120" t="s">
        <v>1624</v>
      </c>
      <c r="B448" s="121" t="s">
        <v>1625</v>
      </c>
      <c r="C448" s="121" t="s">
        <v>1626</v>
      </c>
      <c r="D448" s="122" t="s">
        <v>1627</v>
      </c>
      <c r="E448" s="123" t="s">
        <v>1627</v>
      </c>
    </row>
    <row r="449" spans="1:5" ht="21.75" customHeight="1" x14ac:dyDescent="0.25">
      <c r="A449" s="140" t="s">
        <v>1628</v>
      </c>
      <c r="B449" s="141" t="s">
        <v>1625</v>
      </c>
      <c r="C449" s="141" t="s">
        <v>1629</v>
      </c>
      <c r="D449" s="122" t="s">
        <v>1630</v>
      </c>
      <c r="E449" s="123" t="s">
        <v>1630</v>
      </c>
    </row>
    <row r="450" spans="1:5" ht="21.75" customHeight="1" x14ac:dyDescent="0.25">
      <c r="A450" s="120" t="s">
        <v>1631</v>
      </c>
      <c r="B450" s="121" t="s">
        <v>1625</v>
      </c>
      <c r="C450" s="121" t="s">
        <v>1629</v>
      </c>
      <c r="D450" s="122" t="s">
        <v>1632</v>
      </c>
      <c r="E450" s="123" t="s">
        <v>1632</v>
      </c>
    </row>
    <row r="451" spans="1:5" ht="21.75" customHeight="1" x14ac:dyDescent="0.25">
      <c r="A451" s="120" t="s">
        <v>1633</v>
      </c>
      <c r="B451" s="121" t="s">
        <v>1625</v>
      </c>
      <c r="C451" s="121" t="s">
        <v>1634</v>
      </c>
      <c r="D451" s="122" t="s">
        <v>1635</v>
      </c>
      <c r="E451" s="123" t="s">
        <v>1635</v>
      </c>
    </row>
    <row r="452" spans="1:5" ht="21.75" customHeight="1" x14ac:dyDescent="0.25">
      <c r="A452" s="120" t="s">
        <v>1636</v>
      </c>
      <c r="B452" s="121" t="s">
        <v>1625</v>
      </c>
      <c r="C452" s="121" t="s">
        <v>1634</v>
      </c>
      <c r="D452" s="122" t="s">
        <v>1637</v>
      </c>
      <c r="E452" s="123" t="s">
        <v>1637</v>
      </c>
    </row>
    <row r="453" spans="1:5" ht="21.75" customHeight="1" x14ac:dyDescent="0.25">
      <c r="A453" s="120" t="s">
        <v>1638</v>
      </c>
      <c r="B453" s="121" t="s">
        <v>1625</v>
      </c>
      <c r="C453" s="121" t="s">
        <v>1634</v>
      </c>
      <c r="D453" s="128" t="s">
        <v>1639</v>
      </c>
      <c r="E453" s="123" t="s">
        <v>1639</v>
      </c>
    </row>
    <row r="454" spans="1:5" ht="21.75" customHeight="1" x14ac:dyDescent="0.25">
      <c r="A454" s="120" t="s">
        <v>1640</v>
      </c>
      <c r="B454" s="121" t="s">
        <v>1625</v>
      </c>
      <c r="C454" s="121" t="s">
        <v>1641</v>
      </c>
      <c r="D454" s="122" t="s">
        <v>1642</v>
      </c>
      <c r="E454" s="123" t="s">
        <v>1642</v>
      </c>
    </row>
    <row r="455" spans="1:5" ht="21.75" customHeight="1" x14ac:dyDescent="0.25">
      <c r="A455" s="120" t="s">
        <v>1643</v>
      </c>
      <c r="B455" s="121" t="s">
        <v>1625</v>
      </c>
      <c r="C455" s="121" t="s">
        <v>1641</v>
      </c>
      <c r="D455" s="122" t="s">
        <v>1642</v>
      </c>
      <c r="E455" s="123" t="s">
        <v>1642</v>
      </c>
    </row>
    <row r="456" spans="1:5" ht="21.75" customHeight="1" x14ac:dyDescent="0.25">
      <c r="A456" s="120" t="s">
        <v>1644</v>
      </c>
      <c r="B456" s="121" t="s">
        <v>1625</v>
      </c>
      <c r="C456" s="121" t="s">
        <v>1645</v>
      </c>
      <c r="D456" s="122" t="s">
        <v>1646</v>
      </c>
      <c r="E456" s="123" t="s">
        <v>1646</v>
      </c>
    </row>
    <row r="457" spans="1:5" ht="21.75" customHeight="1" x14ac:dyDescent="0.25">
      <c r="A457" s="120" t="s">
        <v>1647</v>
      </c>
      <c r="B457" s="121" t="s">
        <v>1625</v>
      </c>
      <c r="C457" s="121" t="s">
        <v>1648</v>
      </c>
      <c r="D457" s="122" t="s">
        <v>1649</v>
      </c>
      <c r="E457" s="123" t="s">
        <v>1649</v>
      </c>
    </row>
    <row r="458" spans="1:5" ht="21.75" customHeight="1" x14ac:dyDescent="0.25">
      <c r="A458" s="120" t="s">
        <v>1650</v>
      </c>
      <c r="B458" s="121" t="s">
        <v>1625</v>
      </c>
      <c r="C458" s="121" t="s">
        <v>1651</v>
      </c>
      <c r="D458" s="122" t="s">
        <v>1651</v>
      </c>
      <c r="E458" s="123" t="s">
        <v>1651</v>
      </c>
    </row>
    <row r="459" spans="1:5" ht="21.75" customHeight="1" x14ac:dyDescent="0.25">
      <c r="A459" s="120" t="s">
        <v>1652</v>
      </c>
      <c r="B459" s="121" t="s">
        <v>1625</v>
      </c>
      <c r="C459" s="121" t="s">
        <v>1653</v>
      </c>
      <c r="D459" s="122" t="s">
        <v>1654</v>
      </c>
      <c r="E459" s="123" t="s">
        <v>1654</v>
      </c>
    </row>
    <row r="460" spans="1:5" ht="21.75" customHeight="1" x14ac:dyDescent="0.25">
      <c r="A460" s="120" t="s">
        <v>1655</v>
      </c>
      <c r="B460" s="121" t="s">
        <v>1625</v>
      </c>
      <c r="C460" s="121" t="s">
        <v>1656</v>
      </c>
      <c r="D460" s="122" t="s">
        <v>1657</v>
      </c>
      <c r="E460" s="123" t="s">
        <v>1657</v>
      </c>
    </row>
    <row r="461" spans="1:5" ht="21.75" customHeight="1" x14ac:dyDescent="0.25">
      <c r="A461" s="120" t="s">
        <v>1658</v>
      </c>
      <c r="B461" s="121" t="s">
        <v>1659</v>
      </c>
      <c r="C461" s="121" t="s">
        <v>1660</v>
      </c>
      <c r="D461" s="122" t="s">
        <v>1660</v>
      </c>
      <c r="E461" s="123" t="s">
        <v>1661</v>
      </c>
    </row>
    <row r="462" spans="1:5" ht="21.75" customHeight="1" x14ac:dyDescent="0.25">
      <c r="A462" s="120" t="s">
        <v>1662</v>
      </c>
      <c r="B462" s="121" t="s">
        <v>1659</v>
      </c>
      <c r="C462" s="121" t="s">
        <v>1663</v>
      </c>
      <c r="D462" s="122" t="s">
        <v>1663</v>
      </c>
      <c r="E462" s="123" t="s">
        <v>1664</v>
      </c>
    </row>
    <row r="463" spans="1:5" ht="21.75" customHeight="1" x14ac:dyDescent="0.25">
      <c r="A463" s="120" t="s">
        <v>1665</v>
      </c>
      <c r="B463" s="121" t="s">
        <v>1659</v>
      </c>
      <c r="C463" s="121" t="s">
        <v>1666</v>
      </c>
      <c r="D463" s="122" t="s">
        <v>1667</v>
      </c>
      <c r="E463" s="123" t="s">
        <v>1668</v>
      </c>
    </row>
    <row r="464" spans="1:5" ht="21.75" customHeight="1" x14ac:dyDescent="0.25">
      <c r="A464" s="120" t="s">
        <v>1669</v>
      </c>
      <c r="B464" s="121" t="s">
        <v>1659</v>
      </c>
      <c r="C464" s="121" t="s">
        <v>1670</v>
      </c>
      <c r="D464" s="141" t="s">
        <v>1671</v>
      </c>
      <c r="E464" s="140" t="e">
        <v>#N/A</v>
      </c>
    </row>
    <row r="465" spans="1:5" ht="21.75" customHeight="1" x14ac:dyDescent="0.25">
      <c r="A465" s="140" t="s">
        <v>1672</v>
      </c>
      <c r="B465" s="141" t="s">
        <v>1659</v>
      </c>
      <c r="C465" s="141" t="s">
        <v>1673</v>
      </c>
      <c r="D465" s="122" t="s">
        <v>1673</v>
      </c>
      <c r="E465" s="123" t="s">
        <v>1674</v>
      </c>
    </row>
    <row r="466" spans="1:5" ht="21.75" customHeight="1" x14ac:dyDescent="0.25">
      <c r="A466" s="142" t="s">
        <v>1675</v>
      </c>
      <c r="B466" s="121" t="s">
        <v>1659</v>
      </c>
      <c r="C466" s="121" t="s">
        <v>1676</v>
      </c>
      <c r="D466" s="122" t="s">
        <v>1676</v>
      </c>
      <c r="E466" s="123" t="s">
        <v>1677</v>
      </c>
    </row>
    <row r="467" spans="1:5" ht="21.75" customHeight="1" x14ac:dyDescent="0.25">
      <c r="A467" s="120" t="s">
        <v>1678</v>
      </c>
      <c r="B467" s="121" t="s">
        <v>1659</v>
      </c>
      <c r="C467" s="121" t="s">
        <v>1676</v>
      </c>
      <c r="D467" s="122" t="s">
        <v>1679</v>
      </c>
      <c r="E467" s="123" t="s">
        <v>1680</v>
      </c>
    </row>
    <row r="468" spans="1:5" ht="21.75" customHeight="1" x14ac:dyDescent="0.25">
      <c r="A468" s="120" t="s">
        <v>1681</v>
      </c>
      <c r="B468" s="121" t="s">
        <v>1659</v>
      </c>
      <c r="C468" s="121" t="s">
        <v>1676</v>
      </c>
      <c r="D468" s="143" t="s">
        <v>1682</v>
      </c>
      <c r="E468" s="123" t="s">
        <v>1683</v>
      </c>
    </row>
    <row r="469" spans="1:5" ht="21.75" customHeight="1" x14ac:dyDescent="0.25">
      <c r="A469" s="120" t="s">
        <v>1684</v>
      </c>
      <c r="B469" s="121" t="s">
        <v>1659</v>
      </c>
      <c r="C469" s="128" t="s">
        <v>1676</v>
      </c>
      <c r="D469" s="143" t="s">
        <v>1685</v>
      </c>
      <c r="E469" s="123" t="s">
        <v>1686</v>
      </c>
    </row>
    <row r="470" spans="1:5" ht="21.75" customHeight="1" x14ac:dyDescent="0.25">
      <c r="A470" s="120" t="s">
        <v>1687</v>
      </c>
      <c r="B470" s="121" t="s">
        <v>1659</v>
      </c>
      <c r="C470" s="128" t="s">
        <v>1676</v>
      </c>
      <c r="D470" s="143" t="s">
        <v>1688</v>
      </c>
      <c r="E470" s="123" t="s">
        <v>1688</v>
      </c>
    </row>
    <row r="471" spans="1:5" ht="21.75" customHeight="1" x14ac:dyDescent="0.25">
      <c r="A471" s="120" t="s">
        <v>1689</v>
      </c>
      <c r="B471" s="121" t="s">
        <v>1659</v>
      </c>
      <c r="C471" s="121" t="s">
        <v>1676</v>
      </c>
      <c r="D471" s="143" t="s">
        <v>1690</v>
      </c>
      <c r="E471" s="139" t="s">
        <v>1691</v>
      </c>
    </row>
    <row r="472" spans="1:5" ht="21.75" customHeight="1" x14ac:dyDescent="0.25">
      <c r="A472" s="120" t="s">
        <v>1692</v>
      </c>
      <c r="B472" s="121" t="s">
        <v>1659</v>
      </c>
      <c r="C472" s="121" t="s">
        <v>1693</v>
      </c>
      <c r="D472" s="122" t="s">
        <v>1694</v>
      </c>
      <c r="E472" s="123" t="s">
        <v>1695</v>
      </c>
    </row>
    <row r="473" spans="1:5" ht="21.75" customHeight="1" x14ac:dyDescent="0.25">
      <c r="A473" s="120" t="s">
        <v>1696</v>
      </c>
      <c r="B473" s="121" t="s">
        <v>1659</v>
      </c>
      <c r="C473" s="121" t="s">
        <v>1697</v>
      </c>
      <c r="D473" s="122" t="s">
        <v>1698</v>
      </c>
      <c r="E473" s="123" t="s">
        <v>1699</v>
      </c>
    </row>
    <row r="474" spans="1:5" ht="21.75" customHeight="1" x14ac:dyDescent="0.25">
      <c r="A474" s="120" t="s">
        <v>1700</v>
      </c>
      <c r="B474" s="121" t="s">
        <v>1659</v>
      </c>
      <c r="C474" s="121" t="s">
        <v>1697</v>
      </c>
      <c r="D474" s="122" t="s">
        <v>1701</v>
      </c>
      <c r="E474" s="123" t="s">
        <v>1702</v>
      </c>
    </row>
    <row r="475" spans="1:5" ht="21.75" customHeight="1" x14ac:dyDescent="0.25">
      <c r="A475" s="120" t="s">
        <v>1703</v>
      </c>
      <c r="B475" s="121" t="s">
        <v>1659</v>
      </c>
      <c r="C475" s="121" t="s">
        <v>1704</v>
      </c>
      <c r="D475" s="122" t="s">
        <v>1704</v>
      </c>
      <c r="E475" s="123" t="s">
        <v>1705</v>
      </c>
    </row>
    <row r="476" spans="1:5" ht="21.75" customHeight="1" x14ac:dyDescent="0.25">
      <c r="A476" s="120" t="s">
        <v>1706</v>
      </c>
      <c r="B476" s="121" t="s">
        <v>1659</v>
      </c>
      <c r="C476" s="121" t="s">
        <v>1707</v>
      </c>
      <c r="D476" s="122" t="s">
        <v>1707</v>
      </c>
      <c r="E476" s="123" t="s">
        <v>1708</v>
      </c>
    </row>
    <row r="477" spans="1:5" ht="21.75" customHeight="1" x14ac:dyDescent="0.25">
      <c r="A477" s="120" t="s">
        <v>1709</v>
      </c>
      <c r="B477" s="121" t="s">
        <v>1659</v>
      </c>
      <c r="C477" s="121" t="s">
        <v>1710</v>
      </c>
      <c r="D477" s="122" t="s">
        <v>1710</v>
      </c>
      <c r="E477" s="123" t="s">
        <v>1711</v>
      </c>
    </row>
    <row r="478" spans="1:5" ht="21.75" customHeight="1" x14ac:dyDescent="0.25">
      <c r="A478" s="120" t="s">
        <v>1712</v>
      </c>
      <c r="B478" s="121" t="s">
        <v>1659</v>
      </c>
      <c r="C478" s="121" t="s">
        <v>1713</v>
      </c>
      <c r="D478" s="122" t="s">
        <v>1714</v>
      </c>
      <c r="E478" s="123" t="s">
        <v>1715</v>
      </c>
    </row>
    <row r="479" spans="1:5" ht="21.75" customHeight="1" x14ac:dyDescent="0.25">
      <c r="A479" s="120" t="s">
        <v>1716</v>
      </c>
      <c r="B479" s="121" t="s">
        <v>1659</v>
      </c>
      <c r="C479" s="121" t="s">
        <v>1717</v>
      </c>
      <c r="D479" s="122" t="s">
        <v>1718</v>
      </c>
      <c r="E479" s="123" t="s">
        <v>1719</v>
      </c>
    </row>
    <row r="480" spans="1:5" ht="21.75" customHeight="1" x14ac:dyDescent="0.25">
      <c r="A480" s="120" t="s">
        <v>1720</v>
      </c>
      <c r="B480" s="121" t="s">
        <v>1659</v>
      </c>
      <c r="C480" s="121" t="s">
        <v>1717</v>
      </c>
      <c r="D480" s="141" t="s">
        <v>1721</v>
      </c>
      <c r="E480" s="140" t="e">
        <v>#N/A</v>
      </c>
    </row>
    <row r="481" spans="1:5" ht="21.75" customHeight="1" x14ac:dyDescent="0.25">
      <c r="A481" s="120" t="s">
        <v>1722</v>
      </c>
      <c r="B481" s="121" t="s">
        <v>1659</v>
      </c>
      <c r="C481" s="121" t="s">
        <v>1717</v>
      </c>
      <c r="D481" s="128" t="s">
        <v>1723</v>
      </c>
      <c r="E481" s="142" t="s">
        <v>1724</v>
      </c>
    </row>
    <row r="482" spans="1:5" ht="21.75" customHeight="1" x14ac:dyDescent="0.25">
      <c r="A482" s="120" t="s">
        <v>1725</v>
      </c>
      <c r="B482" s="121" t="s">
        <v>1659</v>
      </c>
      <c r="C482" s="121" t="s">
        <v>1726</v>
      </c>
      <c r="D482" s="122" t="s">
        <v>1726</v>
      </c>
      <c r="E482" s="123" t="s">
        <v>1726</v>
      </c>
    </row>
    <row r="483" spans="1:5" ht="21.75" customHeight="1" x14ac:dyDescent="0.25">
      <c r="A483" s="120" t="s">
        <v>1727</v>
      </c>
      <c r="B483" s="121" t="s">
        <v>1659</v>
      </c>
      <c r="C483" s="121" t="s">
        <v>1728</v>
      </c>
      <c r="D483" s="122" t="s">
        <v>1728</v>
      </c>
      <c r="E483" s="123" t="s">
        <v>1728</v>
      </c>
    </row>
    <row r="484" spans="1:5" ht="21.75" customHeight="1" x14ac:dyDescent="0.25">
      <c r="A484" s="120" t="s">
        <v>1729</v>
      </c>
      <c r="B484" s="121" t="s">
        <v>1659</v>
      </c>
      <c r="C484" s="121" t="s">
        <v>1730</v>
      </c>
      <c r="D484" s="128" t="s">
        <v>1730</v>
      </c>
      <c r="E484" s="123" t="s">
        <v>1730</v>
      </c>
    </row>
    <row r="485" spans="1:5" ht="21.75" customHeight="1" x14ac:dyDescent="0.25">
      <c r="A485" s="120" t="s">
        <v>1731</v>
      </c>
      <c r="B485" s="121" t="s">
        <v>1659</v>
      </c>
      <c r="C485" s="121" t="s">
        <v>1732</v>
      </c>
      <c r="D485" s="128" t="s">
        <v>1732</v>
      </c>
      <c r="E485" s="123" t="e">
        <v>#N/A</v>
      </c>
    </row>
    <row r="486" spans="1:5" ht="21.75" customHeight="1" x14ac:dyDescent="0.25">
      <c r="A486" s="120" t="s">
        <v>1733</v>
      </c>
      <c r="B486" s="121" t="s">
        <v>1659</v>
      </c>
      <c r="C486" s="121" t="s">
        <v>1734</v>
      </c>
      <c r="D486" s="122" t="s">
        <v>1734</v>
      </c>
      <c r="E486" s="123" t="s">
        <v>1734</v>
      </c>
    </row>
    <row r="487" spans="1:5" ht="21.75" customHeight="1" x14ac:dyDescent="0.25">
      <c r="A487" s="120" t="s">
        <v>1735</v>
      </c>
      <c r="B487" s="121" t="s">
        <v>1659</v>
      </c>
      <c r="C487" s="121" t="s">
        <v>1736</v>
      </c>
      <c r="D487" s="122" t="s">
        <v>1737</v>
      </c>
      <c r="E487" s="123" t="s">
        <v>1737</v>
      </c>
    </row>
    <row r="488" spans="1:5" ht="21.75" customHeight="1" x14ac:dyDescent="0.25">
      <c r="A488" s="120" t="s">
        <v>1738</v>
      </c>
      <c r="B488" s="121" t="s">
        <v>1659</v>
      </c>
      <c r="C488" s="121" t="s">
        <v>1739</v>
      </c>
      <c r="D488" s="122" t="s">
        <v>1739</v>
      </c>
      <c r="E488" s="123" t="s">
        <v>1739</v>
      </c>
    </row>
    <row r="489" spans="1:5" ht="21.75" customHeight="1" x14ac:dyDescent="0.25">
      <c r="A489" s="120" t="s">
        <v>1740</v>
      </c>
      <c r="B489" s="121" t="s">
        <v>1659</v>
      </c>
      <c r="C489" s="121" t="s">
        <v>1741</v>
      </c>
      <c r="D489" s="122" t="s">
        <v>1741</v>
      </c>
      <c r="E489" s="123" t="s">
        <v>1741</v>
      </c>
    </row>
    <row r="490" spans="1:5" ht="21.75" customHeight="1" x14ac:dyDescent="0.25">
      <c r="A490" s="120" t="s">
        <v>1742</v>
      </c>
      <c r="B490" s="121" t="s">
        <v>1659</v>
      </c>
      <c r="C490" s="121" t="s">
        <v>1743</v>
      </c>
      <c r="D490" s="122" t="s">
        <v>1743</v>
      </c>
      <c r="E490" s="123" t="s">
        <v>1743</v>
      </c>
    </row>
    <row r="491" spans="1:5" ht="21.75" customHeight="1" x14ac:dyDescent="0.25">
      <c r="A491" s="120" t="s">
        <v>1744</v>
      </c>
      <c r="B491" s="121" t="s">
        <v>1659</v>
      </c>
      <c r="C491" s="121" t="s">
        <v>1745</v>
      </c>
      <c r="D491" s="121" t="s">
        <v>1745</v>
      </c>
      <c r="E491" s="123" t="s">
        <v>1745</v>
      </c>
    </row>
    <row r="492" spans="1:5" ht="21.75" customHeight="1" x14ac:dyDescent="0.25">
      <c r="A492" s="120" t="s">
        <v>1746</v>
      </c>
      <c r="B492" s="121" t="s">
        <v>1659</v>
      </c>
      <c r="C492" s="121" t="s">
        <v>1747</v>
      </c>
      <c r="D492" s="122" t="s">
        <v>1747</v>
      </c>
      <c r="E492" s="123" t="s">
        <v>1748</v>
      </c>
    </row>
    <row r="493" spans="1:5" ht="21.75" customHeight="1" x14ac:dyDescent="0.25">
      <c r="A493" s="120" t="s">
        <v>1749</v>
      </c>
      <c r="B493" s="121" t="s">
        <v>1659</v>
      </c>
      <c r="C493" s="121" t="s">
        <v>1750</v>
      </c>
      <c r="D493" s="122" t="s">
        <v>1750</v>
      </c>
      <c r="E493" s="123" t="s">
        <v>1750</v>
      </c>
    </row>
    <row r="494" spans="1:5" ht="21.75" customHeight="1" x14ac:dyDescent="0.25">
      <c r="A494" s="120" t="s">
        <v>1751</v>
      </c>
      <c r="B494" s="121" t="s">
        <v>1659</v>
      </c>
      <c r="C494" s="121" t="s">
        <v>1752</v>
      </c>
      <c r="D494" s="122" t="s">
        <v>1752</v>
      </c>
      <c r="E494" s="123" t="s">
        <v>1752</v>
      </c>
    </row>
    <row r="495" spans="1:5" ht="21.75" customHeight="1" x14ac:dyDescent="0.25">
      <c r="A495" s="120" t="s">
        <v>1753</v>
      </c>
      <c r="B495" s="121" t="s">
        <v>1659</v>
      </c>
      <c r="C495" s="121" t="s">
        <v>1754</v>
      </c>
      <c r="D495" s="121" t="s">
        <v>1754</v>
      </c>
      <c r="E495" s="123" t="s">
        <v>1755</v>
      </c>
    </row>
    <row r="496" spans="1:5" ht="21.75" customHeight="1" x14ac:dyDescent="0.25">
      <c r="A496" s="120" t="s">
        <v>1756</v>
      </c>
      <c r="B496" s="121" t="s">
        <v>1659</v>
      </c>
      <c r="C496" s="121" t="s">
        <v>1757</v>
      </c>
      <c r="D496" s="122" t="s">
        <v>1757</v>
      </c>
      <c r="E496" s="123" t="s">
        <v>1757</v>
      </c>
    </row>
    <row r="497" spans="1:5" ht="21.75" customHeight="1" x14ac:dyDescent="0.25">
      <c r="A497" s="120" t="s">
        <v>1758</v>
      </c>
      <c r="B497" s="121" t="s">
        <v>1659</v>
      </c>
      <c r="C497" s="121" t="s">
        <v>1759</v>
      </c>
      <c r="D497" s="122" t="s">
        <v>1759</v>
      </c>
      <c r="E497" s="123" t="s">
        <v>1759</v>
      </c>
    </row>
    <row r="498" spans="1:5" ht="21.75" customHeight="1" x14ac:dyDescent="0.25">
      <c r="A498" s="120" t="s">
        <v>1760</v>
      </c>
      <c r="B498" s="121" t="s">
        <v>1761</v>
      </c>
      <c r="C498" s="121" t="s">
        <v>1761</v>
      </c>
      <c r="D498" s="122" t="s">
        <v>1762</v>
      </c>
      <c r="E498" s="123" t="s">
        <v>1762</v>
      </c>
    </row>
    <row r="499" spans="1:5" ht="21.75" customHeight="1" x14ac:dyDescent="0.25">
      <c r="A499" s="120" t="s">
        <v>1763</v>
      </c>
      <c r="B499" s="121" t="s">
        <v>1761</v>
      </c>
      <c r="C499" s="121" t="s">
        <v>1761</v>
      </c>
      <c r="D499" s="122" t="s">
        <v>1764</v>
      </c>
      <c r="E499" s="123" t="s">
        <v>1764</v>
      </c>
    </row>
    <row r="500" spans="1:5" ht="21.75" customHeight="1" x14ac:dyDescent="0.25">
      <c r="A500" s="120" t="s">
        <v>1765</v>
      </c>
      <c r="B500" s="121" t="s">
        <v>1761</v>
      </c>
      <c r="C500" s="121" t="s">
        <v>1761</v>
      </c>
      <c r="D500" s="122" t="s">
        <v>1766</v>
      </c>
      <c r="E500" s="123" t="s">
        <v>1766</v>
      </c>
    </row>
    <row r="501" spans="1:5" ht="21.75" customHeight="1" x14ac:dyDescent="0.25">
      <c r="A501" s="120" t="s">
        <v>1767</v>
      </c>
      <c r="B501" s="121" t="s">
        <v>1761</v>
      </c>
      <c r="C501" s="121" t="s">
        <v>1761</v>
      </c>
      <c r="D501" s="122" t="s">
        <v>1768</v>
      </c>
      <c r="E501" s="123" t="s">
        <v>1768</v>
      </c>
    </row>
    <row r="502" spans="1:5" ht="21.75" customHeight="1" x14ac:dyDescent="0.25">
      <c r="A502" s="120" t="s">
        <v>1769</v>
      </c>
      <c r="B502" s="121" t="s">
        <v>1761</v>
      </c>
      <c r="C502" s="121" t="s">
        <v>1761</v>
      </c>
      <c r="D502" s="122" t="s">
        <v>1770</v>
      </c>
      <c r="E502" s="123" t="s">
        <v>1770</v>
      </c>
    </row>
    <row r="503" spans="1:5" ht="21.75" customHeight="1" x14ac:dyDescent="0.25">
      <c r="A503" s="120" t="s">
        <v>1771</v>
      </c>
      <c r="B503" s="121" t="s">
        <v>1761</v>
      </c>
      <c r="C503" s="121" t="s">
        <v>1761</v>
      </c>
      <c r="D503" s="122" t="s">
        <v>1772</v>
      </c>
      <c r="E503" s="123" t="s">
        <v>1772</v>
      </c>
    </row>
    <row r="504" spans="1:5" ht="21.75" customHeight="1" x14ac:dyDescent="0.25">
      <c r="A504" s="120" t="s">
        <v>1773</v>
      </c>
      <c r="B504" s="121" t="s">
        <v>1761</v>
      </c>
      <c r="C504" s="121" t="s">
        <v>1761</v>
      </c>
      <c r="D504" s="122" t="s">
        <v>1774</v>
      </c>
      <c r="E504" s="123" t="s">
        <v>1774</v>
      </c>
    </row>
    <row r="505" spans="1:5" ht="21.75" customHeight="1" x14ac:dyDescent="0.25">
      <c r="A505" s="120" t="s">
        <v>1775</v>
      </c>
      <c r="B505" s="121" t="s">
        <v>1761</v>
      </c>
      <c r="C505" s="144" t="s">
        <v>1761</v>
      </c>
      <c r="D505" s="122" t="s">
        <v>1776</v>
      </c>
      <c r="E505" s="123" t="s">
        <v>1776</v>
      </c>
    </row>
    <row r="506" spans="1:5" ht="21.75" customHeight="1" x14ac:dyDescent="0.25">
      <c r="A506" s="120" t="s">
        <v>1777</v>
      </c>
      <c r="B506" s="126" t="s">
        <v>1761</v>
      </c>
      <c r="C506" s="146" t="s">
        <v>1761</v>
      </c>
      <c r="D506" s="122" t="s">
        <v>1778</v>
      </c>
      <c r="E506" s="123" t="s">
        <v>1778</v>
      </c>
    </row>
    <row r="507" spans="1:5" ht="21.75" customHeight="1" x14ac:dyDescent="0.25">
      <c r="A507" s="120" t="s">
        <v>1779</v>
      </c>
      <c r="B507" s="121" t="s">
        <v>1761</v>
      </c>
      <c r="C507" s="121" t="s">
        <v>1761</v>
      </c>
      <c r="D507" s="122" t="s">
        <v>1780</v>
      </c>
      <c r="E507" s="123" t="s">
        <v>1780</v>
      </c>
    </row>
    <row r="508" spans="1:5" ht="21.75" customHeight="1" x14ac:dyDescent="0.25">
      <c r="A508" s="120" t="s">
        <v>1781</v>
      </c>
      <c r="B508" s="121" t="s">
        <v>1761</v>
      </c>
      <c r="C508" s="121" t="s">
        <v>1761</v>
      </c>
      <c r="D508" s="122" t="s">
        <v>1782</v>
      </c>
      <c r="E508" s="123" t="s">
        <v>1782</v>
      </c>
    </row>
    <row r="509" spans="1:5" ht="21.75" customHeight="1" x14ac:dyDescent="0.25">
      <c r="A509" s="120" t="s">
        <v>1783</v>
      </c>
      <c r="B509" s="121" t="s">
        <v>1761</v>
      </c>
      <c r="C509" s="121" t="s">
        <v>1761</v>
      </c>
      <c r="D509" s="122" t="s">
        <v>1784</v>
      </c>
      <c r="E509" s="123" t="s">
        <v>1784</v>
      </c>
    </row>
    <row r="510" spans="1:5" ht="21.75" customHeight="1" x14ac:dyDescent="0.25">
      <c r="A510" s="120" t="s">
        <v>1785</v>
      </c>
      <c r="B510" s="121" t="s">
        <v>1761</v>
      </c>
      <c r="C510" s="121" t="s">
        <v>1761</v>
      </c>
      <c r="D510" s="122" t="s">
        <v>1786</v>
      </c>
      <c r="E510" s="123" t="s">
        <v>1786</v>
      </c>
    </row>
    <row r="511" spans="1:5" ht="21.75" customHeight="1" x14ac:dyDescent="0.25">
      <c r="A511" s="120" t="s">
        <v>1787</v>
      </c>
      <c r="B511" s="121" t="s">
        <v>1761</v>
      </c>
      <c r="C511" s="121" t="s">
        <v>1761</v>
      </c>
      <c r="D511" s="122" t="s">
        <v>1788</v>
      </c>
      <c r="E511" s="123" t="s">
        <v>1788</v>
      </c>
    </row>
    <row r="512" spans="1:5" ht="21.75" customHeight="1" x14ac:dyDescent="0.25">
      <c r="A512" s="120" t="s">
        <v>1789</v>
      </c>
      <c r="B512" s="121" t="s">
        <v>1761</v>
      </c>
      <c r="C512" s="121" t="s">
        <v>1761</v>
      </c>
      <c r="D512" s="122" t="s">
        <v>1790</v>
      </c>
      <c r="E512" s="123" t="s">
        <v>1790</v>
      </c>
    </row>
    <row r="513" spans="1:5" ht="21.75" customHeight="1" x14ac:dyDescent="0.25">
      <c r="A513" s="120" t="s">
        <v>1791</v>
      </c>
      <c r="B513" s="121" t="s">
        <v>1761</v>
      </c>
      <c r="C513" s="121" t="s">
        <v>1761</v>
      </c>
      <c r="D513" s="122" t="s">
        <v>1792</v>
      </c>
      <c r="E513" s="123" t="s">
        <v>1792</v>
      </c>
    </row>
    <row r="514" spans="1:5" ht="21.75" customHeight="1" x14ac:dyDescent="0.25">
      <c r="A514" s="120" t="s">
        <v>1793</v>
      </c>
      <c r="B514" s="121" t="s">
        <v>1761</v>
      </c>
      <c r="C514" s="121" t="s">
        <v>1761</v>
      </c>
      <c r="D514" s="122" t="s">
        <v>1794</v>
      </c>
      <c r="E514" s="123" t="s">
        <v>1795</v>
      </c>
    </row>
    <row r="515" spans="1:5" ht="21.75" customHeight="1" x14ac:dyDescent="0.25">
      <c r="A515" s="120" t="s">
        <v>1796</v>
      </c>
      <c r="B515" s="121" t="s">
        <v>1761</v>
      </c>
      <c r="C515" s="121" t="s">
        <v>1761</v>
      </c>
      <c r="D515" s="122" t="s">
        <v>1797</v>
      </c>
      <c r="E515" s="123" t="s">
        <v>1797</v>
      </c>
    </row>
    <row r="516" spans="1:5" ht="21.75" customHeight="1" x14ac:dyDescent="0.25">
      <c r="A516" s="120" t="s">
        <v>1798</v>
      </c>
      <c r="B516" s="121" t="s">
        <v>1761</v>
      </c>
      <c r="C516" s="121" t="s">
        <v>1761</v>
      </c>
      <c r="D516" s="122" t="s">
        <v>1799</v>
      </c>
      <c r="E516" s="122" t="s">
        <v>1799</v>
      </c>
    </row>
    <row r="517" spans="1:5" ht="21.75" customHeight="1" x14ac:dyDescent="0.25">
      <c r="A517" s="120" t="s">
        <v>1800</v>
      </c>
      <c r="B517" s="121" t="s">
        <v>1761</v>
      </c>
      <c r="C517" s="121" t="s">
        <v>1761</v>
      </c>
      <c r="D517" s="122" t="s">
        <v>1801</v>
      </c>
      <c r="E517" s="122" t="s">
        <v>1801</v>
      </c>
    </row>
    <row r="518" spans="1:5" ht="21.75" customHeight="1" x14ac:dyDescent="0.25">
      <c r="A518" s="120" t="s">
        <v>1802</v>
      </c>
      <c r="B518" s="121" t="s">
        <v>1803</v>
      </c>
      <c r="C518" s="121" t="s">
        <v>1804</v>
      </c>
      <c r="D518" s="122" t="s">
        <v>1805</v>
      </c>
      <c r="E518" s="123" t="s">
        <v>1805</v>
      </c>
    </row>
    <row r="519" spans="1:5" ht="21.75" customHeight="1" x14ac:dyDescent="0.25">
      <c r="A519" s="120" t="s">
        <v>1806</v>
      </c>
      <c r="B519" s="121" t="s">
        <v>1803</v>
      </c>
      <c r="C519" s="121" t="s">
        <v>1807</v>
      </c>
      <c r="D519" s="122" t="s">
        <v>1808</v>
      </c>
      <c r="E519" s="123" t="s">
        <v>1808</v>
      </c>
    </row>
    <row r="520" spans="1:5" ht="21.75" customHeight="1" x14ac:dyDescent="0.25">
      <c r="A520" s="120" t="s">
        <v>1809</v>
      </c>
      <c r="B520" s="121" t="s">
        <v>1803</v>
      </c>
      <c r="C520" s="121" t="s">
        <v>1810</v>
      </c>
      <c r="D520" s="145" t="s">
        <v>1811</v>
      </c>
      <c r="E520" s="138" t="s">
        <v>1811</v>
      </c>
    </row>
    <row r="521" spans="1:5" ht="21.75" customHeight="1" x14ac:dyDescent="0.25">
      <c r="A521" s="120" t="s">
        <v>1812</v>
      </c>
      <c r="B521" s="121" t="s">
        <v>1803</v>
      </c>
      <c r="C521" s="121" t="s">
        <v>1813</v>
      </c>
      <c r="D521" s="126" t="s">
        <v>1814</v>
      </c>
      <c r="E521" s="127" t="s">
        <v>1814</v>
      </c>
    </row>
    <row r="522" spans="1:5" ht="21.75" customHeight="1" x14ac:dyDescent="0.25">
      <c r="A522" s="120" t="s">
        <v>1815</v>
      </c>
      <c r="B522" s="121" t="s">
        <v>1803</v>
      </c>
      <c r="C522" s="121" t="s">
        <v>1816</v>
      </c>
      <c r="D522" s="122" t="s">
        <v>1817</v>
      </c>
      <c r="E522" s="123" t="s">
        <v>1817</v>
      </c>
    </row>
    <row r="523" spans="1:5" ht="21.75" customHeight="1" x14ac:dyDescent="0.25">
      <c r="A523" s="120" t="s">
        <v>1818</v>
      </c>
      <c r="B523" s="121" t="s">
        <v>1803</v>
      </c>
      <c r="C523" s="121" t="s">
        <v>1819</v>
      </c>
      <c r="D523" s="121" t="s">
        <v>1820</v>
      </c>
      <c r="E523" s="121" t="s">
        <v>1820</v>
      </c>
    </row>
    <row r="524" spans="1:5" ht="21.75" customHeight="1" x14ac:dyDescent="0.25">
      <c r="A524" s="120" t="s">
        <v>1821</v>
      </c>
      <c r="B524" s="121" t="s">
        <v>1803</v>
      </c>
      <c r="C524" s="121" t="s">
        <v>1822</v>
      </c>
      <c r="D524" s="121" t="s">
        <v>1823</v>
      </c>
      <c r="E524" s="121" t="s">
        <v>1823</v>
      </c>
    </row>
    <row r="525" spans="1:5" ht="21.75" customHeight="1" x14ac:dyDescent="0.25">
      <c r="A525" s="120" t="s">
        <v>1824</v>
      </c>
      <c r="B525" s="121" t="s">
        <v>1803</v>
      </c>
      <c r="C525" s="121" t="s">
        <v>1825</v>
      </c>
      <c r="D525" s="122" t="s">
        <v>1826</v>
      </c>
      <c r="E525" s="123" t="s">
        <v>1826</v>
      </c>
    </row>
    <row r="526" spans="1:5" ht="21.75" customHeight="1" x14ac:dyDescent="0.25">
      <c r="A526" s="120" t="s">
        <v>1827</v>
      </c>
      <c r="B526" s="121" t="s">
        <v>1803</v>
      </c>
      <c r="C526" s="121" t="s">
        <v>1828</v>
      </c>
      <c r="D526" s="121" t="s">
        <v>1828</v>
      </c>
      <c r="E526" s="121" t="s">
        <v>1828</v>
      </c>
    </row>
    <row r="527" spans="1:5" ht="21.75" customHeight="1" x14ac:dyDescent="0.25">
      <c r="A527" s="120" t="s">
        <v>1829</v>
      </c>
      <c r="B527" s="121" t="s">
        <v>1803</v>
      </c>
      <c r="C527" s="121" t="s">
        <v>1830</v>
      </c>
      <c r="D527" s="122" t="s">
        <v>1831</v>
      </c>
      <c r="E527" s="123" t="s">
        <v>1831</v>
      </c>
    </row>
    <row r="528" spans="1:5" ht="21.75" customHeight="1" x14ac:dyDescent="0.25">
      <c r="A528" s="120" t="s">
        <v>1832</v>
      </c>
      <c r="B528" s="121" t="s">
        <v>1803</v>
      </c>
      <c r="C528" s="121" t="s">
        <v>1833</v>
      </c>
      <c r="D528" s="122" t="s">
        <v>1834</v>
      </c>
      <c r="E528" s="123" t="s">
        <v>1834</v>
      </c>
    </row>
    <row r="529" spans="1:5" ht="21.75" customHeight="1" x14ac:dyDescent="0.25">
      <c r="A529" s="120" t="s">
        <v>1835</v>
      </c>
      <c r="B529" s="121" t="s">
        <v>1803</v>
      </c>
      <c r="C529" s="121" t="s">
        <v>1836</v>
      </c>
      <c r="D529" s="122" t="s">
        <v>1837</v>
      </c>
      <c r="E529" s="123" t="s">
        <v>1837</v>
      </c>
    </row>
    <row r="530" spans="1:5" ht="21.75" customHeight="1" x14ac:dyDescent="0.25">
      <c r="A530" s="120" t="s">
        <v>1838</v>
      </c>
      <c r="B530" s="121" t="s">
        <v>1803</v>
      </c>
      <c r="C530" s="121" t="s">
        <v>1839</v>
      </c>
      <c r="D530" s="122" t="s">
        <v>1840</v>
      </c>
      <c r="E530" s="123" t="s">
        <v>1840</v>
      </c>
    </row>
    <row r="531" spans="1:5" ht="21.75" customHeight="1" x14ac:dyDescent="0.25">
      <c r="A531" s="120" t="s">
        <v>1841</v>
      </c>
      <c r="B531" s="121" t="s">
        <v>1803</v>
      </c>
      <c r="C531" s="121" t="s">
        <v>1842</v>
      </c>
      <c r="D531" s="121" t="s">
        <v>1843</v>
      </c>
      <c r="E531" s="121" t="s">
        <v>1843</v>
      </c>
    </row>
    <row r="532" spans="1:5" ht="21.75" customHeight="1" x14ac:dyDescent="0.25">
      <c r="A532" s="120" t="s">
        <v>1844</v>
      </c>
      <c r="B532" s="121" t="s">
        <v>1845</v>
      </c>
      <c r="C532" s="121" t="s">
        <v>1846</v>
      </c>
      <c r="D532" s="122" t="s">
        <v>1847</v>
      </c>
      <c r="E532" s="123" t="s">
        <v>1847</v>
      </c>
    </row>
    <row r="533" spans="1:5" ht="21.75" customHeight="1" x14ac:dyDescent="0.25">
      <c r="A533" s="120" t="s">
        <v>1848</v>
      </c>
      <c r="B533" s="121" t="s">
        <v>1845</v>
      </c>
      <c r="C533" s="121" t="s">
        <v>1846</v>
      </c>
      <c r="D533" s="122" t="s">
        <v>1849</v>
      </c>
      <c r="E533" s="123" t="s">
        <v>1849</v>
      </c>
    </row>
    <row r="534" spans="1:5" ht="21.75" customHeight="1" x14ac:dyDescent="0.25">
      <c r="A534" s="120" t="s">
        <v>1850</v>
      </c>
      <c r="B534" s="121" t="s">
        <v>1845</v>
      </c>
      <c r="C534" s="121" t="s">
        <v>1851</v>
      </c>
      <c r="D534" s="122" t="s">
        <v>1852</v>
      </c>
      <c r="E534" s="123" t="s">
        <v>1852</v>
      </c>
    </row>
    <row r="535" spans="1:5" ht="21.75" customHeight="1" x14ac:dyDescent="0.25">
      <c r="A535" s="120" t="s">
        <v>1853</v>
      </c>
      <c r="B535" s="121" t="s">
        <v>1845</v>
      </c>
      <c r="C535" s="121" t="s">
        <v>1854</v>
      </c>
      <c r="D535" s="122" t="s">
        <v>1855</v>
      </c>
      <c r="E535" s="123" t="s">
        <v>1855</v>
      </c>
    </row>
    <row r="536" spans="1:5" ht="21.75" customHeight="1" x14ac:dyDescent="0.25">
      <c r="A536" s="120" t="s">
        <v>1856</v>
      </c>
      <c r="B536" s="121" t="s">
        <v>1845</v>
      </c>
      <c r="C536" s="147" t="s">
        <v>1857</v>
      </c>
      <c r="D536" s="122" t="s">
        <v>1858</v>
      </c>
      <c r="E536" s="123" t="s">
        <v>1858</v>
      </c>
    </row>
    <row r="537" spans="1:5" ht="21.75" customHeight="1" x14ac:dyDescent="0.25">
      <c r="A537" s="120" t="s">
        <v>1859</v>
      </c>
      <c r="B537" s="121" t="s">
        <v>1845</v>
      </c>
      <c r="C537" s="147" t="s">
        <v>1860</v>
      </c>
      <c r="D537" s="122" t="s">
        <v>1861</v>
      </c>
      <c r="E537" s="123" t="s">
        <v>1861</v>
      </c>
    </row>
    <row r="538" spans="1:5" ht="21.75" customHeight="1" x14ac:dyDescent="0.25">
      <c r="A538" s="120" t="s">
        <v>1862</v>
      </c>
      <c r="B538" s="121" t="s">
        <v>1845</v>
      </c>
      <c r="C538" s="147" t="s">
        <v>1863</v>
      </c>
      <c r="D538" s="122" t="s">
        <v>1864</v>
      </c>
      <c r="E538" s="123" t="s">
        <v>1864</v>
      </c>
    </row>
    <row r="539" spans="1:5" ht="21.75" customHeight="1" x14ac:dyDescent="0.25">
      <c r="A539" s="120" t="s">
        <v>1865</v>
      </c>
      <c r="B539" s="121" t="s">
        <v>1845</v>
      </c>
      <c r="C539" s="147" t="s">
        <v>1866</v>
      </c>
      <c r="D539" s="122" t="s">
        <v>1867</v>
      </c>
      <c r="E539" s="123" t="s">
        <v>1867</v>
      </c>
    </row>
    <row r="540" spans="1:5" ht="21.75" customHeight="1" x14ac:dyDescent="0.25">
      <c r="A540" s="120" t="s">
        <v>1868</v>
      </c>
      <c r="B540" s="121" t="s">
        <v>1845</v>
      </c>
      <c r="C540" s="121" t="s">
        <v>1869</v>
      </c>
      <c r="D540" s="122" t="s">
        <v>1870</v>
      </c>
      <c r="E540" s="123" t="s">
        <v>1870</v>
      </c>
    </row>
    <row r="541" spans="1:5" ht="21.75" customHeight="1" x14ac:dyDescent="0.25">
      <c r="A541" s="120" t="s">
        <v>1871</v>
      </c>
      <c r="B541" s="121" t="s">
        <v>1845</v>
      </c>
      <c r="C541" s="121" t="s">
        <v>1872</v>
      </c>
      <c r="D541" s="122" t="s">
        <v>1873</v>
      </c>
      <c r="E541" s="123" t="s">
        <v>1873</v>
      </c>
    </row>
    <row r="542" spans="1:5" ht="21.75" customHeight="1" x14ac:dyDescent="0.25">
      <c r="A542" s="120" t="s">
        <v>1874</v>
      </c>
      <c r="B542" s="121" t="s">
        <v>1845</v>
      </c>
      <c r="C542" s="147" t="s">
        <v>1875</v>
      </c>
      <c r="D542" s="122" t="s">
        <v>1876</v>
      </c>
      <c r="E542" s="123" t="s">
        <v>1876</v>
      </c>
    </row>
    <row r="543" spans="1:5" ht="21.75" customHeight="1" x14ac:dyDescent="0.25">
      <c r="A543" s="120" t="s">
        <v>1877</v>
      </c>
      <c r="B543" s="121" t="s">
        <v>1845</v>
      </c>
      <c r="C543" s="121" t="s">
        <v>1878</v>
      </c>
      <c r="D543" s="122" t="s">
        <v>1879</v>
      </c>
      <c r="E543" s="123" t="s">
        <v>1879</v>
      </c>
    </row>
    <row r="544" spans="1:5" ht="21.75" customHeight="1" x14ac:dyDescent="0.25">
      <c r="A544" s="120" t="s">
        <v>1880</v>
      </c>
      <c r="B544" s="121" t="s">
        <v>1881</v>
      </c>
      <c r="C544" s="121" t="s">
        <v>1882</v>
      </c>
      <c r="D544" s="122" t="s">
        <v>1883</v>
      </c>
      <c r="E544" s="123" t="s">
        <v>1883</v>
      </c>
    </row>
    <row r="545" spans="1:5" ht="21.75" customHeight="1" x14ac:dyDescent="0.25">
      <c r="A545" s="120" t="s">
        <v>1884</v>
      </c>
      <c r="B545" s="121" t="s">
        <v>1881</v>
      </c>
      <c r="C545" s="121" t="s">
        <v>1885</v>
      </c>
      <c r="D545" s="122" t="s">
        <v>1886</v>
      </c>
      <c r="E545" s="123" t="s">
        <v>1886</v>
      </c>
    </row>
    <row r="546" spans="1:5" ht="21.75" customHeight="1" x14ac:dyDescent="0.25">
      <c r="A546" s="120" t="s">
        <v>1887</v>
      </c>
      <c r="B546" s="121" t="s">
        <v>1881</v>
      </c>
      <c r="C546" s="121" t="s">
        <v>1888</v>
      </c>
      <c r="D546" s="122" t="s">
        <v>1889</v>
      </c>
      <c r="E546" s="123" t="s">
        <v>1889</v>
      </c>
    </row>
    <row r="547" spans="1:5" ht="21.75" customHeight="1" x14ac:dyDescent="0.25">
      <c r="A547" s="120" t="s">
        <v>1890</v>
      </c>
      <c r="B547" s="121" t="s">
        <v>1881</v>
      </c>
      <c r="C547" s="121" t="s">
        <v>1891</v>
      </c>
      <c r="D547" s="122" t="s">
        <v>1892</v>
      </c>
      <c r="E547" s="123" t="s">
        <v>1892</v>
      </c>
    </row>
    <row r="548" spans="1:5" ht="21.75" customHeight="1" x14ac:dyDescent="0.25">
      <c r="A548" s="120" t="s">
        <v>1893</v>
      </c>
      <c r="B548" s="121" t="s">
        <v>1881</v>
      </c>
      <c r="C548" s="121" t="s">
        <v>1894</v>
      </c>
      <c r="D548" s="122" t="s">
        <v>1895</v>
      </c>
      <c r="E548" s="123" t="s">
        <v>1895</v>
      </c>
    </row>
    <row r="549" spans="1:5" ht="21.75" customHeight="1" x14ac:dyDescent="0.25">
      <c r="A549" s="120" t="s">
        <v>1896</v>
      </c>
      <c r="B549" s="121" t="s">
        <v>1881</v>
      </c>
      <c r="C549" s="121" t="s">
        <v>1897</v>
      </c>
      <c r="D549" s="122" t="s">
        <v>1898</v>
      </c>
      <c r="E549" s="123" t="s">
        <v>1898</v>
      </c>
    </row>
    <row r="550" spans="1:5" ht="21.75" customHeight="1" x14ac:dyDescent="0.25">
      <c r="A550" s="120" t="s">
        <v>1899</v>
      </c>
      <c r="B550" s="121" t="s">
        <v>1881</v>
      </c>
      <c r="C550" s="121" t="s">
        <v>1897</v>
      </c>
      <c r="D550" s="122" t="s">
        <v>1900</v>
      </c>
      <c r="E550" s="123" t="s">
        <v>1900</v>
      </c>
    </row>
    <row r="551" spans="1:5" ht="21.75" customHeight="1" x14ac:dyDescent="0.25">
      <c r="A551" s="120" t="s">
        <v>1901</v>
      </c>
      <c r="B551" s="121" t="s">
        <v>1881</v>
      </c>
      <c r="C551" s="121" t="s">
        <v>1902</v>
      </c>
      <c r="D551" s="148" t="s">
        <v>1903</v>
      </c>
      <c r="E551" s="148" t="s">
        <v>1903</v>
      </c>
    </row>
    <row r="552" spans="1:5" ht="21.75" customHeight="1" x14ac:dyDescent="0.25">
      <c r="A552" s="120" t="s">
        <v>1904</v>
      </c>
      <c r="B552" s="121" t="s">
        <v>1881</v>
      </c>
      <c r="C552" s="121" t="s">
        <v>1905</v>
      </c>
      <c r="D552" s="148" t="s">
        <v>1906</v>
      </c>
      <c r="E552" s="148" t="s">
        <v>1906</v>
      </c>
    </row>
    <row r="553" spans="1:5" ht="21.75" customHeight="1" x14ac:dyDescent="0.25">
      <c r="A553" s="120" t="s">
        <v>1907</v>
      </c>
      <c r="B553" s="121" t="s">
        <v>1881</v>
      </c>
      <c r="C553" s="121" t="s">
        <v>1908</v>
      </c>
      <c r="D553" s="148" t="s">
        <v>1909</v>
      </c>
      <c r="E553" s="148" t="s">
        <v>1909</v>
      </c>
    </row>
    <row r="554" spans="1:5" ht="21.75" customHeight="1" x14ac:dyDescent="0.25">
      <c r="A554" s="120" t="s">
        <v>1910</v>
      </c>
      <c r="B554" s="121" t="s">
        <v>1881</v>
      </c>
      <c r="C554" s="121" t="s">
        <v>1911</v>
      </c>
      <c r="D554" s="148" t="s">
        <v>1912</v>
      </c>
      <c r="E554" s="148" t="e">
        <v>#N/A</v>
      </c>
    </row>
    <row r="555" spans="1:5" ht="21.75" customHeight="1" x14ac:dyDescent="0.25">
      <c r="A555" s="120" t="s">
        <v>1913</v>
      </c>
      <c r="B555" s="121" t="s">
        <v>1881</v>
      </c>
      <c r="C555" s="121" t="s">
        <v>1914</v>
      </c>
      <c r="D555" s="122" t="s">
        <v>1915</v>
      </c>
      <c r="E555" s="123" t="s">
        <v>1915</v>
      </c>
    </row>
    <row r="556" spans="1:5" ht="21.75" customHeight="1" x14ac:dyDescent="0.25">
      <c r="A556" s="120" t="s">
        <v>1916</v>
      </c>
      <c r="B556" s="121" t="s">
        <v>1881</v>
      </c>
      <c r="C556" s="121" t="s">
        <v>1917</v>
      </c>
      <c r="D556" s="122" t="s">
        <v>1918</v>
      </c>
      <c r="E556" s="123" t="e">
        <v>#N/A</v>
      </c>
    </row>
    <row r="557" spans="1:5" ht="21.75" customHeight="1" x14ac:dyDescent="0.25">
      <c r="A557" s="120" t="s">
        <v>1919</v>
      </c>
      <c r="B557" s="121" t="s">
        <v>1881</v>
      </c>
      <c r="C557" s="121" t="s">
        <v>1917</v>
      </c>
      <c r="D557" s="148" t="s">
        <v>1920</v>
      </c>
      <c r="E557" s="148" t="s">
        <v>1920</v>
      </c>
    </row>
    <row r="558" spans="1:5" ht="21.75" customHeight="1" x14ac:dyDescent="0.25">
      <c r="A558" s="120" t="s">
        <v>1921</v>
      </c>
      <c r="B558" s="121" t="s">
        <v>1881</v>
      </c>
      <c r="C558" s="121" t="s">
        <v>1922</v>
      </c>
      <c r="D558" s="122" t="s">
        <v>1923</v>
      </c>
      <c r="E558" s="123" t="s">
        <v>1923</v>
      </c>
    </row>
    <row r="559" spans="1:5" ht="21.75" customHeight="1" x14ac:dyDescent="0.25">
      <c r="A559" s="120" t="s">
        <v>1924</v>
      </c>
      <c r="B559" s="121" t="s">
        <v>1881</v>
      </c>
      <c r="C559" s="121" t="s">
        <v>1925</v>
      </c>
      <c r="D559" s="122" t="s">
        <v>1926</v>
      </c>
      <c r="E559" s="123" t="s">
        <v>1926</v>
      </c>
    </row>
    <row r="560" spans="1:5" ht="21.75" customHeight="1" x14ac:dyDescent="0.25">
      <c r="A560" s="120" t="s">
        <v>1927</v>
      </c>
      <c r="B560" s="121" t="s">
        <v>1881</v>
      </c>
      <c r="C560" s="121" t="s">
        <v>1928</v>
      </c>
      <c r="D560" s="122" t="s">
        <v>1929</v>
      </c>
      <c r="E560" s="123" t="s">
        <v>1929</v>
      </c>
    </row>
    <row r="561" spans="1:5" ht="21.75" customHeight="1" x14ac:dyDescent="0.25">
      <c r="A561" s="120" t="s">
        <v>1930</v>
      </c>
      <c r="B561" s="121" t="s">
        <v>1881</v>
      </c>
      <c r="C561" s="121" t="s">
        <v>1931</v>
      </c>
      <c r="D561" s="122" t="s">
        <v>1932</v>
      </c>
      <c r="E561" s="123" t="s">
        <v>1932</v>
      </c>
    </row>
    <row r="562" spans="1:5" ht="21.75" customHeight="1" x14ac:dyDescent="0.25">
      <c r="A562" s="120" t="s">
        <v>1933</v>
      </c>
      <c r="B562" s="121" t="s">
        <v>1881</v>
      </c>
      <c r="C562" s="121" t="s">
        <v>1934</v>
      </c>
      <c r="D562" s="122" t="s">
        <v>1935</v>
      </c>
      <c r="E562" s="123" t="s">
        <v>1935</v>
      </c>
    </row>
    <row r="563" spans="1:5" ht="21.75" customHeight="1" x14ac:dyDescent="0.25">
      <c r="A563" s="120" t="s">
        <v>1936</v>
      </c>
      <c r="B563" s="121" t="s">
        <v>1881</v>
      </c>
      <c r="C563" s="121" t="s">
        <v>1937</v>
      </c>
      <c r="D563" s="122" t="s">
        <v>1938</v>
      </c>
      <c r="E563" s="123" t="s">
        <v>1938</v>
      </c>
    </row>
    <row r="564" spans="1:5" ht="21.75" customHeight="1" x14ac:dyDescent="0.25">
      <c r="A564" s="120" t="s">
        <v>1939</v>
      </c>
      <c r="B564" s="121" t="s">
        <v>1881</v>
      </c>
      <c r="C564" s="121" t="s">
        <v>1940</v>
      </c>
      <c r="D564" s="122" t="s">
        <v>1941</v>
      </c>
      <c r="E564" s="123" t="s">
        <v>1941</v>
      </c>
    </row>
    <row r="565" spans="1:5" ht="21.75" customHeight="1" x14ac:dyDescent="0.25">
      <c r="A565" s="120" t="s">
        <v>1942</v>
      </c>
      <c r="B565" s="121" t="s">
        <v>1943</v>
      </c>
      <c r="C565" s="121" t="s">
        <v>1944</v>
      </c>
      <c r="D565" s="122" t="s">
        <v>1944</v>
      </c>
      <c r="E565" s="123" t="s">
        <v>1944</v>
      </c>
    </row>
    <row r="566" spans="1:5" ht="21.75" customHeight="1" x14ac:dyDescent="0.25">
      <c r="A566" s="120" t="s">
        <v>1945</v>
      </c>
      <c r="B566" s="121" t="s">
        <v>1943</v>
      </c>
      <c r="C566" s="121" t="s">
        <v>1944</v>
      </c>
      <c r="D566" s="122" t="s">
        <v>1946</v>
      </c>
      <c r="E566" s="123" t="s">
        <v>1946</v>
      </c>
    </row>
    <row r="567" spans="1:5" ht="21.75" customHeight="1" x14ac:dyDescent="0.25">
      <c r="A567" s="120" t="s">
        <v>1947</v>
      </c>
      <c r="B567" s="121" t="s">
        <v>1943</v>
      </c>
      <c r="C567" s="121" t="s">
        <v>1948</v>
      </c>
      <c r="D567" s="122" t="s">
        <v>1949</v>
      </c>
      <c r="E567" s="123" t="s">
        <v>1949</v>
      </c>
    </row>
    <row r="568" spans="1:5" ht="21.75" customHeight="1" x14ac:dyDescent="0.25">
      <c r="A568" s="120" t="s">
        <v>1950</v>
      </c>
      <c r="B568" s="121" t="s">
        <v>1943</v>
      </c>
      <c r="C568" s="121" t="s">
        <v>1951</v>
      </c>
      <c r="D568" s="122" t="s">
        <v>1951</v>
      </c>
      <c r="E568" s="123" t="s">
        <v>1951</v>
      </c>
    </row>
    <row r="569" spans="1:5" ht="21.75" customHeight="1" x14ac:dyDescent="0.25">
      <c r="A569" s="120" t="s">
        <v>1952</v>
      </c>
      <c r="B569" s="121" t="s">
        <v>1943</v>
      </c>
      <c r="C569" s="121" t="s">
        <v>1951</v>
      </c>
      <c r="D569" s="122" t="s">
        <v>1953</v>
      </c>
      <c r="E569" s="123" t="s">
        <v>1953</v>
      </c>
    </row>
    <row r="570" spans="1:5" ht="21.75" customHeight="1" x14ac:dyDescent="0.25">
      <c r="A570" s="120" t="s">
        <v>1954</v>
      </c>
      <c r="B570" s="121" t="s">
        <v>1943</v>
      </c>
      <c r="C570" s="121" t="s">
        <v>1955</v>
      </c>
      <c r="D570" s="122" t="s">
        <v>1956</v>
      </c>
      <c r="E570" s="123" t="s">
        <v>1956</v>
      </c>
    </row>
    <row r="571" spans="1:5" ht="21.75" customHeight="1" x14ac:dyDescent="0.25">
      <c r="A571" s="120" t="s">
        <v>1957</v>
      </c>
      <c r="B571" s="121" t="s">
        <v>1943</v>
      </c>
      <c r="C571" s="121" t="s">
        <v>1958</v>
      </c>
      <c r="D571" s="122" t="s">
        <v>1958</v>
      </c>
      <c r="E571" s="123" t="s">
        <v>1958</v>
      </c>
    </row>
    <row r="572" spans="1:5" ht="21.75" customHeight="1" x14ac:dyDescent="0.25">
      <c r="A572" s="120" t="s">
        <v>1959</v>
      </c>
      <c r="B572" s="121" t="s">
        <v>1943</v>
      </c>
      <c r="C572" s="131" t="s">
        <v>1960</v>
      </c>
      <c r="D572" s="122" t="s">
        <v>1961</v>
      </c>
      <c r="E572" s="123" t="s">
        <v>1962</v>
      </c>
    </row>
    <row r="573" spans="1:5" ht="21.75" customHeight="1" x14ac:dyDescent="0.25">
      <c r="A573" s="120" t="s">
        <v>1963</v>
      </c>
      <c r="B573" s="121" t="s">
        <v>1943</v>
      </c>
      <c r="C573" s="121" t="s">
        <v>1964</v>
      </c>
      <c r="D573" s="122" t="s">
        <v>1964</v>
      </c>
      <c r="E573" s="123" t="s">
        <v>1964</v>
      </c>
    </row>
    <row r="574" spans="1:5" ht="21.75" customHeight="1" x14ac:dyDescent="0.25">
      <c r="A574" s="120" t="s">
        <v>1965</v>
      </c>
      <c r="B574" s="121" t="s">
        <v>1943</v>
      </c>
      <c r="C574" s="121" t="s">
        <v>1966</v>
      </c>
      <c r="D574" s="122" t="s">
        <v>1966</v>
      </c>
      <c r="E574" s="123" t="s">
        <v>1966</v>
      </c>
    </row>
    <row r="575" spans="1:5" ht="21.75" customHeight="1" x14ac:dyDescent="0.25">
      <c r="A575" s="120" t="s">
        <v>1967</v>
      </c>
      <c r="B575" s="121" t="s">
        <v>1943</v>
      </c>
      <c r="C575" s="121" t="s">
        <v>1966</v>
      </c>
      <c r="D575" s="122" t="s">
        <v>1968</v>
      </c>
      <c r="E575" s="123" t="s">
        <v>1968</v>
      </c>
    </row>
    <row r="576" spans="1:5" ht="21.75" customHeight="1" x14ac:dyDescent="0.25">
      <c r="A576" s="120" t="s">
        <v>1969</v>
      </c>
      <c r="B576" s="121" t="s">
        <v>1943</v>
      </c>
      <c r="C576" s="121" t="s">
        <v>1970</v>
      </c>
      <c r="D576" s="122" t="s">
        <v>1971</v>
      </c>
      <c r="E576" s="123" t="s">
        <v>1971</v>
      </c>
    </row>
    <row r="577" spans="1:5" ht="21.75" customHeight="1" x14ac:dyDescent="0.25">
      <c r="A577" s="120" t="s">
        <v>1972</v>
      </c>
      <c r="B577" s="121" t="s">
        <v>1943</v>
      </c>
      <c r="C577" s="121" t="s">
        <v>1973</v>
      </c>
      <c r="D577" s="122" t="s">
        <v>1973</v>
      </c>
      <c r="E577" s="123" t="s">
        <v>1973</v>
      </c>
    </row>
    <row r="578" spans="1:5" ht="21.75" customHeight="1" x14ac:dyDescent="0.25">
      <c r="A578" s="120" t="s">
        <v>1974</v>
      </c>
      <c r="B578" s="121" t="s">
        <v>1943</v>
      </c>
      <c r="C578" s="121" t="s">
        <v>1973</v>
      </c>
      <c r="D578" s="122" t="s">
        <v>1975</v>
      </c>
      <c r="E578" s="123" t="s">
        <v>1975</v>
      </c>
    </row>
    <row r="579" spans="1:5" ht="21.75" customHeight="1" x14ac:dyDescent="0.25">
      <c r="A579" s="120" t="s">
        <v>1976</v>
      </c>
      <c r="B579" s="121" t="s">
        <v>1943</v>
      </c>
      <c r="C579" s="121" t="s">
        <v>1973</v>
      </c>
      <c r="D579" s="122" t="s">
        <v>1977</v>
      </c>
      <c r="E579" s="123" t="s">
        <v>1977</v>
      </c>
    </row>
    <row r="580" spans="1:5" ht="21.75" customHeight="1" x14ac:dyDescent="0.25">
      <c r="A580" s="120" t="s">
        <v>1978</v>
      </c>
      <c r="B580" s="121" t="s">
        <v>1943</v>
      </c>
      <c r="C580" s="121" t="s">
        <v>1979</v>
      </c>
      <c r="D580" s="122" t="s">
        <v>1980</v>
      </c>
      <c r="E580" s="123" t="s">
        <v>1980</v>
      </c>
    </row>
    <row r="581" spans="1:5" ht="21.75" customHeight="1" x14ac:dyDescent="0.25">
      <c r="A581" s="120" t="s">
        <v>1981</v>
      </c>
      <c r="B581" s="121" t="s">
        <v>1943</v>
      </c>
      <c r="C581" s="121" t="s">
        <v>1982</v>
      </c>
      <c r="D581" s="122" t="s">
        <v>1983</v>
      </c>
      <c r="E581" s="123" t="s">
        <v>1984</v>
      </c>
    </row>
    <row r="582" spans="1:5" ht="21.75" customHeight="1" x14ac:dyDescent="0.25">
      <c r="A582" s="120" t="s">
        <v>1985</v>
      </c>
      <c r="B582" s="121" t="s">
        <v>1943</v>
      </c>
      <c r="C582" s="121" t="s">
        <v>1986</v>
      </c>
      <c r="D582" s="122" t="s">
        <v>1987</v>
      </c>
      <c r="E582" s="123" t="s">
        <v>1987</v>
      </c>
    </row>
    <row r="583" spans="1:5" ht="21.75" customHeight="1" x14ac:dyDescent="0.25">
      <c r="A583" s="120" t="s">
        <v>1988</v>
      </c>
      <c r="B583" s="121" t="s">
        <v>1943</v>
      </c>
      <c r="C583" s="121" t="s">
        <v>1989</v>
      </c>
      <c r="D583" s="122" t="s">
        <v>1990</v>
      </c>
      <c r="E583" s="123" t="s">
        <v>1990</v>
      </c>
    </row>
    <row r="584" spans="1:5" ht="21.75" customHeight="1" x14ac:dyDescent="0.25">
      <c r="A584" s="120" t="s">
        <v>1991</v>
      </c>
      <c r="B584" s="121" t="s">
        <v>1943</v>
      </c>
      <c r="C584" s="121" t="s">
        <v>1992</v>
      </c>
      <c r="D584" s="122" t="s">
        <v>1992</v>
      </c>
      <c r="E584" s="123" t="s">
        <v>1992</v>
      </c>
    </row>
    <row r="585" spans="1:5" ht="21.75" customHeight="1" x14ac:dyDescent="0.25">
      <c r="A585" s="120" t="s">
        <v>1993</v>
      </c>
      <c r="B585" s="121" t="s">
        <v>1943</v>
      </c>
      <c r="C585" s="121" t="s">
        <v>1994</v>
      </c>
      <c r="D585" s="122" t="s">
        <v>1994</v>
      </c>
      <c r="E585" s="123" t="s">
        <v>1994</v>
      </c>
    </row>
    <row r="586" spans="1:5" ht="21.75" customHeight="1" x14ac:dyDescent="0.25">
      <c r="A586" s="120" t="s">
        <v>1995</v>
      </c>
      <c r="B586" s="121" t="s">
        <v>1943</v>
      </c>
      <c r="C586" s="121" t="s">
        <v>1996</v>
      </c>
      <c r="D586" s="122" t="s">
        <v>1997</v>
      </c>
      <c r="E586" s="123" t="s">
        <v>1997</v>
      </c>
    </row>
    <row r="587" spans="1:5" ht="21.75" customHeight="1" x14ac:dyDescent="0.25">
      <c r="A587" s="120" t="s">
        <v>1998</v>
      </c>
      <c r="B587" s="121" t="s">
        <v>1943</v>
      </c>
      <c r="C587" s="121" t="s">
        <v>1999</v>
      </c>
      <c r="D587" s="137" t="s">
        <v>1999</v>
      </c>
      <c r="E587" s="123" t="s">
        <v>1999</v>
      </c>
    </row>
    <row r="588" spans="1:5" ht="21.75" customHeight="1" x14ac:dyDescent="0.25">
      <c r="A588" s="120" t="s">
        <v>2000</v>
      </c>
      <c r="B588" s="121" t="s">
        <v>1943</v>
      </c>
      <c r="C588" s="121" t="s">
        <v>2001</v>
      </c>
      <c r="D588" s="122" t="s">
        <v>2002</v>
      </c>
      <c r="E588" s="123" t="s">
        <v>2002</v>
      </c>
    </row>
    <row r="589" spans="1:5" ht="21.75" customHeight="1" x14ac:dyDescent="0.25">
      <c r="A589" s="120" t="s">
        <v>2003</v>
      </c>
      <c r="B589" s="121" t="s">
        <v>2004</v>
      </c>
      <c r="C589" s="121" t="s">
        <v>2004</v>
      </c>
      <c r="D589" s="128" t="s">
        <v>2005</v>
      </c>
      <c r="E589" s="123" t="s">
        <v>2005</v>
      </c>
    </row>
    <row r="590" spans="1:5" ht="21.75" customHeight="1" x14ac:dyDescent="0.25">
      <c r="A590" s="120" t="s">
        <v>2006</v>
      </c>
      <c r="B590" s="121" t="s">
        <v>2007</v>
      </c>
      <c r="C590" s="121" t="s">
        <v>2008</v>
      </c>
      <c r="D590" s="122" t="s">
        <v>2008</v>
      </c>
      <c r="E590" s="123" t="s">
        <v>2008</v>
      </c>
    </row>
    <row r="591" spans="1:5" ht="21.75" customHeight="1" x14ac:dyDescent="0.25">
      <c r="A591" s="120" t="s">
        <v>2009</v>
      </c>
      <c r="B591" s="121" t="s">
        <v>2007</v>
      </c>
      <c r="C591" s="121" t="s">
        <v>2010</v>
      </c>
      <c r="D591" s="122" t="s">
        <v>2010</v>
      </c>
      <c r="E591" s="123" t="s">
        <v>2010</v>
      </c>
    </row>
    <row r="592" spans="1:5" ht="21.75" customHeight="1" x14ac:dyDescent="0.25">
      <c r="A592" s="120" t="s">
        <v>2011</v>
      </c>
      <c r="B592" s="121" t="s">
        <v>2007</v>
      </c>
      <c r="C592" s="121" t="s">
        <v>2012</v>
      </c>
      <c r="D592" s="122" t="s">
        <v>2012</v>
      </c>
      <c r="E592" s="123" t="s">
        <v>2012</v>
      </c>
    </row>
    <row r="593" spans="1:5" ht="21.75" customHeight="1" x14ac:dyDescent="0.25">
      <c r="A593" s="120" t="s">
        <v>2013</v>
      </c>
      <c r="B593" s="121" t="s">
        <v>2007</v>
      </c>
      <c r="C593" s="121" t="s">
        <v>2014</v>
      </c>
      <c r="D593" s="122" t="s">
        <v>2014</v>
      </c>
      <c r="E593" s="123" t="s">
        <v>2014</v>
      </c>
    </row>
    <row r="594" spans="1:5" ht="21.75" customHeight="1" x14ac:dyDescent="0.25">
      <c r="A594" s="120" t="s">
        <v>2015</v>
      </c>
      <c r="B594" s="121" t="s">
        <v>2007</v>
      </c>
      <c r="C594" s="121" t="s">
        <v>2016</v>
      </c>
      <c r="D594" s="122" t="s">
        <v>2016</v>
      </c>
      <c r="E594" s="123" t="s">
        <v>2016</v>
      </c>
    </row>
    <row r="595" spans="1:5" ht="21.75" customHeight="1" x14ac:dyDescent="0.25">
      <c r="A595" s="120" t="s">
        <v>2017</v>
      </c>
      <c r="B595" s="121" t="s">
        <v>2007</v>
      </c>
      <c r="C595" s="121" t="s">
        <v>2018</v>
      </c>
      <c r="D595" s="122" t="s">
        <v>2018</v>
      </c>
      <c r="E595" s="123" t="s">
        <v>2018</v>
      </c>
    </row>
    <row r="596" spans="1:5" ht="21.75" customHeight="1" x14ac:dyDescent="0.25">
      <c r="A596" s="120" t="s">
        <v>2019</v>
      </c>
      <c r="B596" s="121" t="s">
        <v>2007</v>
      </c>
      <c r="C596" s="121" t="s">
        <v>2020</v>
      </c>
      <c r="D596" s="122" t="s">
        <v>2020</v>
      </c>
      <c r="E596" s="123" t="s">
        <v>2020</v>
      </c>
    </row>
    <row r="597" spans="1:5" ht="21.75" customHeight="1" x14ac:dyDescent="0.25">
      <c r="A597" s="120" t="s">
        <v>2021</v>
      </c>
      <c r="B597" s="121" t="s">
        <v>2007</v>
      </c>
      <c r="C597" s="121" t="s">
        <v>2022</v>
      </c>
      <c r="D597" s="122" t="s">
        <v>2022</v>
      </c>
      <c r="E597" s="123" t="s">
        <v>2022</v>
      </c>
    </row>
    <row r="598" spans="1:5" ht="21.75" customHeight="1" x14ac:dyDescent="0.25">
      <c r="A598" s="120" t="s">
        <v>2023</v>
      </c>
      <c r="B598" s="121" t="s">
        <v>2007</v>
      </c>
      <c r="C598" s="121" t="s">
        <v>2024</v>
      </c>
      <c r="D598" s="122" t="s">
        <v>2024</v>
      </c>
      <c r="E598" s="123" t="s">
        <v>2024</v>
      </c>
    </row>
    <row r="599" spans="1:5" ht="21.75" customHeight="1" x14ac:dyDescent="0.25">
      <c r="A599" s="120" t="s">
        <v>2025</v>
      </c>
      <c r="B599" s="121" t="s">
        <v>2007</v>
      </c>
      <c r="C599" s="121" t="s">
        <v>2026</v>
      </c>
      <c r="D599" s="122" t="s">
        <v>2026</v>
      </c>
      <c r="E599" s="123" t="s">
        <v>2026</v>
      </c>
    </row>
    <row r="600" spans="1:5" ht="21.75" customHeight="1" x14ac:dyDescent="0.25">
      <c r="A600" s="120" t="s">
        <v>2027</v>
      </c>
      <c r="B600" s="121" t="s">
        <v>2007</v>
      </c>
      <c r="C600" s="121" t="s">
        <v>2026</v>
      </c>
      <c r="D600" s="122" t="s">
        <v>2028</v>
      </c>
      <c r="E600" s="123" t="s">
        <v>2029</v>
      </c>
    </row>
    <row r="601" spans="1:5" ht="21.75" customHeight="1" x14ac:dyDescent="0.25">
      <c r="A601" s="120" t="s">
        <v>2030</v>
      </c>
      <c r="B601" s="121" t="s">
        <v>2007</v>
      </c>
      <c r="C601" s="121" t="s">
        <v>2031</v>
      </c>
      <c r="D601" s="122" t="s">
        <v>2032</v>
      </c>
      <c r="E601" s="123" t="s">
        <v>2032</v>
      </c>
    </row>
    <row r="602" spans="1:5" ht="21.75" customHeight="1" x14ac:dyDescent="0.25">
      <c r="A602" s="120" t="s">
        <v>2033</v>
      </c>
      <c r="B602" s="121" t="s">
        <v>2007</v>
      </c>
      <c r="C602" s="121" t="s">
        <v>2034</v>
      </c>
      <c r="D602" s="122" t="s">
        <v>2034</v>
      </c>
      <c r="E602" s="123" t="s">
        <v>2034</v>
      </c>
    </row>
    <row r="603" spans="1:5" ht="21.75" customHeight="1" x14ac:dyDescent="0.25">
      <c r="A603" s="120" t="s">
        <v>2035</v>
      </c>
      <c r="B603" s="121" t="s">
        <v>2007</v>
      </c>
      <c r="C603" s="121" t="s">
        <v>2036</v>
      </c>
      <c r="D603" s="122" t="s">
        <v>2036</v>
      </c>
      <c r="E603" s="123" t="s">
        <v>2036</v>
      </c>
    </row>
    <row r="604" spans="1:5" ht="21.75" customHeight="1" x14ac:dyDescent="0.25">
      <c r="A604" s="120" t="s">
        <v>2037</v>
      </c>
      <c r="B604" s="121" t="s">
        <v>2007</v>
      </c>
      <c r="C604" s="121" t="s">
        <v>2036</v>
      </c>
      <c r="D604" s="121" t="s">
        <v>2038</v>
      </c>
      <c r="E604" s="123" t="s">
        <v>2039</v>
      </c>
    </row>
    <row r="605" spans="1:5" ht="21.75" customHeight="1" x14ac:dyDescent="0.25">
      <c r="A605" s="120" t="s">
        <v>2040</v>
      </c>
      <c r="B605" s="121" t="s">
        <v>2007</v>
      </c>
      <c r="C605" s="121" t="s">
        <v>2041</v>
      </c>
      <c r="D605" s="122" t="s">
        <v>2042</v>
      </c>
      <c r="E605" s="123" t="s">
        <v>2042</v>
      </c>
    </row>
    <row r="606" spans="1:5" ht="21.75" customHeight="1" x14ac:dyDescent="0.25">
      <c r="A606" s="120" t="s">
        <v>2043</v>
      </c>
      <c r="B606" s="121" t="s">
        <v>2007</v>
      </c>
      <c r="C606" s="121" t="s">
        <v>2044</v>
      </c>
      <c r="D606" s="122" t="s">
        <v>2044</v>
      </c>
      <c r="E606" s="123" t="s">
        <v>2044</v>
      </c>
    </row>
    <row r="607" spans="1:5" ht="21.75" customHeight="1" x14ac:dyDescent="0.25">
      <c r="A607" s="120" t="s">
        <v>2045</v>
      </c>
      <c r="B607" s="121" t="s">
        <v>2007</v>
      </c>
      <c r="C607" s="121" t="s">
        <v>2046</v>
      </c>
      <c r="D607" s="122" t="s">
        <v>2046</v>
      </c>
      <c r="E607" s="123" t="s">
        <v>2046</v>
      </c>
    </row>
    <row r="608" spans="1:5" ht="21.75" customHeight="1" x14ac:dyDescent="0.25">
      <c r="A608" s="120" t="s">
        <v>2047</v>
      </c>
      <c r="B608" s="121" t="s">
        <v>2007</v>
      </c>
      <c r="C608" s="121" t="s">
        <v>2048</v>
      </c>
      <c r="D608" s="122" t="s">
        <v>2049</v>
      </c>
      <c r="E608" s="123" t="s">
        <v>2049</v>
      </c>
    </row>
    <row r="609" spans="1:5" ht="21.75" customHeight="1" x14ac:dyDescent="0.25">
      <c r="A609" s="120" t="s">
        <v>2050</v>
      </c>
      <c r="B609" s="121" t="s">
        <v>2007</v>
      </c>
      <c r="C609" s="121" t="s">
        <v>2048</v>
      </c>
      <c r="D609" s="122" t="s">
        <v>2051</v>
      </c>
      <c r="E609" s="123" t="s">
        <v>2051</v>
      </c>
    </row>
    <row r="610" spans="1:5" ht="21.75" customHeight="1" x14ac:dyDescent="0.25">
      <c r="A610" s="120" t="s">
        <v>2052</v>
      </c>
      <c r="B610" s="121" t="s">
        <v>2007</v>
      </c>
      <c r="C610" s="121" t="s">
        <v>2048</v>
      </c>
      <c r="D610" s="122" t="s">
        <v>2053</v>
      </c>
      <c r="E610" s="123" t="s">
        <v>2053</v>
      </c>
    </row>
    <row r="611" spans="1:5" ht="21.75" customHeight="1" x14ac:dyDescent="0.25">
      <c r="A611" s="120" t="s">
        <v>2054</v>
      </c>
      <c r="B611" s="121" t="s">
        <v>2007</v>
      </c>
      <c r="C611" s="149" t="s">
        <v>2048</v>
      </c>
      <c r="D611" s="122" t="s">
        <v>2055</v>
      </c>
      <c r="E611" s="123" t="s">
        <v>2055</v>
      </c>
    </row>
    <row r="612" spans="1:5" ht="21.75" customHeight="1" x14ac:dyDescent="0.25">
      <c r="A612" s="120" t="s">
        <v>2056</v>
      </c>
      <c r="B612" s="121" t="s">
        <v>2007</v>
      </c>
      <c r="C612" s="121" t="s">
        <v>2057</v>
      </c>
      <c r="D612" s="122" t="s">
        <v>2058</v>
      </c>
      <c r="E612" s="123" t="s">
        <v>2058</v>
      </c>
    </row>
    <row r="613" spans="1:5" ht="21.75" customHeight="1" x14ac:dyDescent="0.25">
      <c r="A613" s="120" t="s">
        <v>2059</v>
      </c>
      <c r="B613" s="121" t="s">
        <v>2007</v>
      </c>
      <c r="C613" s="121" t="s">
        <v>2060</v>
      </c>
      <c r="D613" s="122" t="s">
        <v>2060</v>
      </c>
      <c r="E613" s="123" t="s">
        <v>2060</v>
      </c>
    </row>
    <row r="614" spans="1:5" ht="21.75" customHeight="1" x14ac:dyDescent="0.25">
      <c r="A614" s="120" t="s">
        <v>2061</v>
      </c>
      <c r="B614" s="121" t="s">
        <v>2007</v>
      </c>
      <c r="C614" s="121" t="s">
        <v>2062</v>
      </c>
      <c r="D614" s="122" t="s">
        <v>2062</v>
      </c>
      <c r="E614" s="123" t="s">
        <v>2062</v>
      </c>
    </row>
    <row r="615" spans="1:5" ht="21.75" customHeight="1" x14ac:dyDescent="0.25">
      <c r="A615" s="120" t="s">
        <v>2063</v>
      </c>
      <c r="B615" s="121" t="s">
        <v>2007</v>
      </c>
      <c r="C615" s="121" t="s">
        <v>2064</v>
      </c>
      <c r="D615" s="122" t="s">
        <v>2064</v>
      </c>
      <c r="E615" s="123" t="s">
        <v>2064</v>
      </c>
    </row>
    <row r="616" spans="1:5" ht="21.75" customHeight="1" x14ac:dyDescent="0.25">
      <c r="A616" s="120" t="s">
        <v>2065</v>
      </c>
      <c r="B616" s="121" t="s">
        <v>2007</v>
      </c>
      <c r="C616" s="121" t="s">
        <v>2066</v>
      </c>
      <c r="D616" s="123" t="s">
        <v>2067</v>
      </c>
      <c r="E616" s="123" t="s">
        <v>2067</v>
      </c>
    </row>
    <row r="617" spans="1:5" ht="21.75" customHeight="1" x14ac:dyDescent="0.25">
      <c r="A617" s="120" t="s">
        <v>2068</v>
      </c>
      <c r="B617" s="121" t="s">
        <v>2007</v>
      </c>
      <c r="C617" s="121" t="s">
        <v>2066</v>
      </c>
      <c r="D617" s="122" t="s">
        <v>2069</v>
      </c>
      <c r="E617" s="123" t="s">
        <v>2069</v>
      </c>
    </row>
    <row r="618" spans="1:5" ht="21.75" customHeight="1" x14ac:dyDescent="0.25">
      <c r="A618" s="120" t="s">
        <v>2070</v>
      </c>
      <c r="B618" s="121" t="s">
        <v>2007</v>
      </c>
      <c r="C618" s="121" t="s">
        <v>2071</v>
      </c>
      <c r="D618" s="122" t="s">
        <v>2071</v>
      </c>
      <c r="E618" s="123" t="s">
        <v>2071</v>
      </c>
    </row>
    <row r="619" spans="1:5" ht="21.75" customHeight="1" x14ac:dyDescent="0.25">
      <c r="A619" s="120" t="s">
        <v>2072</v>
      </c>
      <c r="B619" s="121" t="s">
        <v>2007</v>
      </c>
      <c r="C619" s="121" t="s">
        <v>2073</v>
      </c>
      <c r="D619" s="122" t="s">
        <v>2073</v>
      </c>
      <c r="E619" s="123" t="s">
        <v>2073</v>
      </c>
    </row>
    <row r="620" spans="1:5" ht="21.75" customHeight="1" x14ac:dyDescent="0.25">
      <c r="A620" s="120" t="s">
        <v>2074</v>
      </c>
      <c r="B620" s="121" t="s">
        <v>2007</v>
      </c>
      <c r="C620" s="121" t="s">
        <v>2075</v>
      </c>
      <c r="D620" s="122" t="s">
        <v>2075</v>
      </c>
      <c r="E620" s="123" t="s">
        <v>2075</v>
      </c>
    </row>
    <row r="621" spans="1:5" ht="21.75" customHeight="1" x14ac:dyDescent="0.25">
      <c r="A621" s="120" t="s">
        <v>2076</v>
      </c>
      <c r="B621" s="121" t="s">
        <v>2007</v>
      </c>
      <c r="C621" s="121" t="s">
        <v>2077</v>
      </c>
      <c r="D621" s="122" t="s">
        <v>2078</v>
      </c>
      <c r="E621" s="123" t="s">
        <v>2078</v>
      </c>
    </row>
    <row r="622" spans="1:5" ht="21.75" customHeight="1" x14ac:dyDescent="0.25">
      <c r="A622" s="120" t="s">
        <v>2079</v>
      </c>
      <c r="B622" s="121" t="s">
        <v>2007</v>
      </c>
      <c r="C622" s="121" t="s">
        <v>2080</v>
      </c>
      <c r="D622" s="122" t="s">
        <v>2081</v>
      </c>
      <c r="E622" s="123" t="s">
        <v>2081</v>
      </c>
    </row>
    <row r="623" spans="1:5" ht="21.75" customHeight="1" x14ac:dyDescent="0.25">
      <c r="A623" s="120" t="s">
        <v>2082</v>
      </c>
      <c r="B623" s="121" t="s">
        <v>2007</v>
      </c>
      <c r="C623" s="121" t="s">
        <v>2080</v>
      </c>
      <c r="D623" s="122" t="s">
        <v>2083</v>
      </c>
      <c r="E623" s="123" t="s">
        <v>2083</v>
      </c>
    </row>
    <row r="624" spans="1:5" ht="21.75" customHeight="1" x14ac:dyDescent="0.25">
      <c r="A624" s="120" t="s">
        <v>2084</v>
      </c>
      <c r="B624" s="121" t="s">
        <v>2007</v>
      </c>
      <c r="C624" s="121" t="s">
        <v>2080</v>
      </c>
      <c r="D624" s="122" t="s">
        <v>2085</v>
      </c>
      <c r="E624" s="123" t="s">
        <v>2085</v>
      </c>
    </row>
    <row r="625" spans="1:5" ht="21.75" customHeight="1" x14ac:dyDescent="0.25">
      <c r="A625" s="120" t="s">
        <v>2086</v>
      </c>
      <c r="B625" s="121" t="s">
        <v>2007</v>
      </c>
      <c r="C625" s="121" t="s">
        <v>2080</v>
      </c>
      <c r="D625" s="122" t="s">
        <v>2087</v>
      </c>
      <c r="E625" s="123" t="s">
        <v>2087</v>
      </c>
    </row>
    <row r="626" spans="1:5" ht="21.75" customHeight="1" x14ac:dyDescent="0.25">
      <c r="A626" s="120" t="s">
        <v>2088</v>
      </c>
      <c r="B626" s="121" t="s">
        <v>2089</v>
      </c>
      <c r="C626" s="121" t="s">
        <v>2090</v>
      </c>
      <c r="D626" s="149" t="s">
        <v>2091</v>
      </c>
      <c r="E626" s="123" t="s">
        <v>2091</v>
      </c>
    </row>
    <row r="627" spans="1:5" ht="21.75" customHeight="1" x14ac:dyDescent="0.25">
      <c r="A627" s="120" t="s">
        <v>2092</v>
      </c>
      <c r="B627" s="121" t="s">
        <v>2093</v>
      </c>
      <c r="C627" s="121" t="s">
        <v>2094</v>
      </c>
      <c r="D627" s="122" t="s">
        <v>2094</v>
      </c>
      <c r="E627" s="123" t="s">
        <v>2094</v>
      </c>
    </row>
    <row r="628" spans="1:5" ht="21.75" customHeight="1" x14ac:dyDescent="0.25">
      <c r="A628" s="120" t="s">
        <v>2095</v>
      </c>
      <c r="B628" s="121" t="s">
        <v>2093</v>
      </c>
      <c r="C628" s="121" t="s">
        <v>2096</v>
      </c>
      <c r="D628" s="122" t="s">
        <v>2097</v>
      </c>
      <c r="E628" s="123" t="s">
        <v>2097</v>
      </c>
    </row>
    <row r="629" spans="1:5" ht="21.75" customHeight="1" x14ac:dyDescent="0.25">
      <c r="A629" s="120" t="s">
        <v>2098</v>
      </c>
      <c r="B629" s="121" t="s">
        <v>2093</v>
      </c>
      <c r="C629" s="121" t="s">
        <v>2096</v>
      </c>
      <c r="D629" s="122" t="s">
        <v>2099</v>
      </c>
      <c r="E629" s="123" t="s">
        <v>2099</v>
      </c>
    </row>
    <row r="630" spans="1:5" ht="21.75" customHeight="1" x14ac:dyDescent="0.25">
      <c r="A630" s="120" t="s">
        <v>2100</v>
      </c>
      <c r="B630" s="121" t="s">
        <v>2093</v>
      </c>
      <c r="C630" s="121" t="s">
        <v>2096</v>
      </c>
      <c r="D630" s="122" t="s">
        <v>2101</v>
      </c>
      <c r="E630" s="123" t="s">
        <v>2101</v>
      </c>
    </row>
    <row r="631" spans="1:5" ht="21.75" customHeight="1" x14ac:dyDescent="0.25">
      <c r="A631" s="120" t="s">
        <v>2102</v>
      </c>
      <c r="B631" s="121" t="s">
        <v>2093</v>
      </c>
      <c r="C631" s="121" t="s">
        <v>2096</v>
      </c>
      <c r="D631" s="122" t="s">
        <v>2103</v>
      </c>
      <c r="E631" s="123" t="s">
        <v>2103</v>
      </c>
    </row>
    <row r="632" spans="1:5" ht="21.75" customHeight="1" x14ac:dyDescent="0.25">
      <c r="A632" s="120" t="s">
        <v>2104</v>
      </c>
      <c r="B632" s="121" t="s">
        <v>2093</v>
      </c>
      <c r="C632" s="121" t="s">
        <v>2096</v>
      </c>
      <c r="D632" s="122" t="s">
        <v>2105</v>
      </c>
      <c r="E632" s="123" t="s">
        <v>2105</v>
      </c>
    </row>
    <row r="633" spans="1:5" ht="21.75" customHeight="1" x14ac:dyDescent="0.25">
      <c r="A633" s="120" t="s">
        <v>2106</v>
      </c>
      <c r="B633" s="121" t="s">
        <v>2093</v>
      </c>
      <c r="C633" s="121" t="s">
        <v>2096</v>
      </c>
      <c r="D633" s="122" t="s">
        <v>2107</v>
      </c>
      <c r="E633" s="123" t="s">
        <v>2107</v>
      </c>
    </row>
    <row r="634" spans="1:5" ht="21.75" customHeight="1" x14ac:dyDescent="0.25">
      <c r="A634" s="120" t="s">
        <v>2108</v>
      </c>
      <c r="B634" s="121" t="s">
        <v>2093</v>
      </c>
      <c r="C634" s="121" t="s">
        <v>2096</v>
      </c>
      <c r="D634" s="122" t="s">
        <v>2109</v>
      </c>
      <c r="E634" s="123" t="e">
        <v>#N/A</v>
      </c>
    </row>
    <row r="635" spans="1:5" ht="21.75" customHeight="1" x14ac:dyDescent="0.25">
      <c r="A635" s="120" t="s">
        <v>2110</v>
      </c>
      <c r="B635" s="121" t="s">
        <v>2093</v>
      </c>
      <c r="C635" s="121" t="s">
        <v>2096</v>
      </c>
      <c r="D635" s="122" t="s">
        <v>2111</v>
      </c>
      <c r="E635" s="123" t="s">
        <v>2112</v>
      </c>
    </row>
    <row r="636" spans="1:5" ht="21.75" customHeight="1" x14ac:dyDescent="0.25">
      <c r="A636" s="120" t="s">
        <v>2113</v>
      </c>
      <c r="B636" s="121" t="s">
        <v>2093</v>
      </c>
      <c r="C636" s="121" t="s">
        <v>2114</v>
      </c>
      <c r="D636" s="122" t="s">
        <v>2114</v>
      </c>
      <c r="E636" s="123" t="s">
        <v>2114</v>
      </c>
    </row>
    <row r="637" spans="1:5" ht="21.75" customHeight="1" x14ac:dyDescent="0.25">
      <c r="A637" s="120" t="s">
        <v>2115</v>
      </c>
      <c r="B637" s="121" t="s">
        <v>2093</v>
      </c>
      <c r="C637" s="121" t="s">
        <v>2114</v>
      </c>
      <c r="D637" s="122" t="s">
        <v>2116</v>
      </c>
      <c r="E637" s="123" t="s">
        <v>2116</v>
      </c>
    </row>
    <row r="638" spans="1:5" ht="21.75" customHeight="1" x14ac:dyDescent="0.25">
      <c r="A638" s="120" t="s">
        <v>2117</v>
      </c>
      <c r="B638" s="121" t="s">
        <v>2093</v>
      </c>
      <c r="C638" s="121" t="s">
        <v>2118</v>
      </c>
      <c r="D638" s="122" t="s">
        <v>2118</v>
      </c>
      <c r="E638" s="123" t="s">
        <v>2118</v>
      </c>
    </row>
    <row r="639" spans="1:5" ht="21.75" customHeight="1" x14ac:dyDescent="0.25">
      <c r="A639" s="120" t="s">
        <v>2119</v>
      </c>
      <c r="B639" s="121" t="s">
        <v>2093</v>
      </c>
      <c r="C639" s="121" t="s">
        <v>2118</v>
      </c>
      <c r="D639" s="122" t="s">
        <v>2120</v>
      </c>
      <c r="E639" s="123" t="s">
        <v>2120</v>
      </c>
    </row>
    <row r="640" spans="1:5" ht="21.75" customHeight="1" x14ac:dyDescent="0.25">
      <c r="A640" s="120" t="s">
        <v>2121</v>
      </c>
      <c r="B640" s="121" t="s">
        <v>2093</v>
      </c>
      <c r="C640" s="121" t="s">
        <v>2118</v>
      </c>
      <c r="D640" s="122" t="s">
        <v>2122</v>
      </c>
      <c r="E640" s="123" t="s">
        <v>2122</v>
      </c>
    </row>
    <row r="641" spans="1:5" ht="21.75" customHeight="1" x14ac:dyDescent="0.25">
      <c r="A641" s="120" t="s">
        <v>2123</v>
      </c>
      <c r="B641" s="121" t="s">
        <v>2093</v>
      </c>
      <c r="C641" s="121" t="s">
        <v>2124</v>
      </c>
      <c r="D641" s="122" t="s">
        <v>2125</v>
      </c>
      <c r="E641" s="123" t="s">
        <v>2125</v>
      </c>
    </row>
    <row r="642" spans="1:5" ht="21.75" customHeight="1" x14ac:dyDescent="0.25">
      <c r="A642" s="120" t="s">
        <v>2126</v>
      </c>
      <c r="B642" s="121" t="s">
        <v>2093</v>
      </c>
      <c r="C642" s="121" t="s">
        <v>2124</v>
      </c>
      <c r="D642" s="122" t="s">
        <v>2127</v>
      </c>
      <c r="E642" s="123" t="s">
        <v>2128</v>
      </c>
    </row>
    <row r="643" spans="1:5" ht="21.75" customHeight="1" x14ac:dyDescent="0.25">
      <c r="A643" s="120" t="s">
        <v>2129</v>
      </c>
      <c r="B643" s="121" t="s">
        <v>2093</v>
      </c>
      <c r="C643" s="121" t="s">
        <v>2130</v>
      </c>
      <c r="D643" s="122" t="s">
        <v>2131</v>
      </c>
      <c r="E643" s="123" t="s">
        <v>2131</v>
      </c>
    </row>
    <row r="644" spans="1:5" ht="21.75" customHeight="1" x14ac:dyDescent="0.25">
      <c r="A644" s="120" t="s">
        <v>2132</v>
      </c>
      <c r="B644" s="121" t="s">
        <v>2093</v>
      </c>
      <c r="C644" s="121" t="s">
        <v>2130</v>
      </c>
      <c r="D644" s="122" t="s">
        <v>2133</v>
      </c>
      <c r="E644" s="123" t="s">
        <v>2133</v>
      </c>
    </row>
    <row r="645" spans="1:5" ht="21.75" customHeight="1" x14ac:dyDescent="0.25">
      <c r="A645" s="120" t="s">
        <v>2134</v>
      </c>
      <c r="B645" s="121" t="s">
        <v>2093</v>
      </c>
      <c r="C645" s="121" t="s">
        <v>2135</v>
      </c>
      <c r="D645" s="122" t="s">
        <v>2135</v>
      </c>
      <c r="E645" s="123" t="s">
        <v>2135</v>
      </c>
    </row>
    <row r="646" spans="1:5" ht="21.75" customHeight="1" x14ac:dyDescent="0.25">
      <c r="A646" s="120" t="s">
        <v>2136</v>
      </c>
      <c r="B646" s="121" t="s">
        <v>2093</v>
      </c>
      <c r="C646" s="121" t="s">
        <v>2135</v>
      </c>
      <c r="D646" s="122" t="s">
        <v>2137</v>
      </c>
      <c r="E646" s="123" t="s">
        <v>2137</v>
      </c>
    </row>
    <row r="647" spans="1:5" ht="21.75" customHeight="1" x14ac:dyDescent="0.25">
      <c r="A647" s="120" t="s">
        <v>2138</v>
      </c>
      <c r="B647" s="121" t="s">
        <v>2093</v>
      </c>
      <c r="C647" s="121" t="s">
        <v>2139</v>
      </c>
      <c r="D647" s="122" t="s">
        <v>2139</v>
      </c>
      <c r="E647" s="123" t="s">
        <v>2139</v>
      </c>
    </row>
    <row r="648" spans="1:5" ht="21.75" customHeight="1" x14ac:dyDescent="0.25">
      <c r="A648" s="120" t="s">
        <v>2140</v>
      </c>
      <c r="B648" s="121" t="s">
        <v>2093</v>
      </c>
      <c r="C648" s="121" t="s">
        <v>2139</v>
      </c>
      <c r="D648" s="122" t="s">
        <v>2141</v>
      </c>
      <c r="E648" s="123" t="s">
        <v>2141</v>
      </c>
    </row>
    <row r="649" spans="1:5" ht="21.75" customHeight="1" x14ac:dyDescent="0.25">
      <c r="A649" s="120" t="s">
        <v>2142</v>
      </c>
      <c r="B649" s="121" t="s">
        <v>2093</v>
      </c>
      <c r="C649" s="121" t="s">
        <v>2139</v>
      </c>
      <c r="D649" s="122" t="s">
        <v>2143</v>
      </c>
      <c r="E649" s="123" t="s">
        <v>2143</v>
      </c>
    </row>
    <row r="650" spans="1:5" ht="21.75" customHeight="1" x14ac:dyDescent="0.25">
      <c r="A650" s="120" t="s">
        <v>2144</v>
      </c>
      <c r="B650" s="121" t="s">
        <v>2093</v>
      </c>
      <c r="C650" s="121" t="s">
        <v>2145</v>
      </c>
      <c r="D650" s="122" t="s">
        <v>2146</v>
      </c>
      <c r="E650" s="123" t="s">
        <v>2146</v>
      </c>
    </row>
    <row r="651" spans="1:5" ht="21.75" customHeight="1" x14ac:dyDescent="0.25">
      <c r="A651" s="120" t="s">
        <v>2147</v>
      </c>
      <c r="B651" s="121" t="s">
        <v>2093</v>
      </c>
      <c r="C651" s="121" t="s">
        <v>2133</v>
      </c>
      <c r="D651" s="122" t="s">
        <v>2148</v>
      </c>
      <c r="E651" s="123" t="e">
        <v>#N/A</v>
      </c>
    </row>
    <row r="652" spans="1:5" ht="21.75" customHeight="1" x14ac:dyDescent="0.25">
      <c r="A652" s="120" t="s">
        <v>2149</v>
      </c>
      <c r="B652" s="121" t="s">
        <v>2093</v>
      </c>
      <c r="C652" s="121" t="s">
        <v>2150</v>
      </c>
      <c r="D652" s="122" t="s">
        <v>2150</v>
      </c>
      <c r="E652" s="123" t="s">
        <v>2150</v>
      </c>
    </row>
    <row r="653" spans="1:5" ht="21.75" customHeight="1" x14ac:dyDescent="0.25">
      <c r="A653" s="120" t="s">
        <v>2151</v>
      </c>
      <c r="B653" s="121" t="s">
        <v>2093</v>
      </c>
      <c r="C653" s="121" t="s">
        <v>2150</v>
      </c>
      <c r="D653" s="122" t="s">
        <v>2152</v>
      </c>
      <c r="E653" s="123" t="s">
        <v>2152</v>
      </c>
    </row>
    <row r="654" spans="1:5" ht="21.75" customHeight="1" x14ac:dyDescent="0.25">
      <c r="A654" s="120" t="s">
        <v>2153</v>
      </c>
      <c r="B654" s="121" t="s">
        <v>2154</v>
      </c>
      <c r="C654" s="121" t="s">
        <v>2155</v>
      </c>
      <c r="D654" s="122" t="s">
        <v>2156</v>
      </c>
      <c r="E654" s="123" t="s">
        <v>2156</v>
      </c>
    </row>
    <row r="655" spans="1:5" ht="21.75" customHeight="1" x14ac:dyDescent="0.25">
      <c r="A655" s="120" t="s">
        <v>2157</v>
      </c>
      <c r="B655" s="121" t="s">
        <v>2154</v>
      </c>
      <c r="C655" s="121" t="s">
        <v>2158</v>
      </c>
      <c r="D655" s="122" t="s">
        <v>2159</v>
      </c>
      <c r="E655" s="123" t="s">
        <v>2159</v>
      </c>
    </row>
    <row r="656" spans="1:5" ht="21.75" customHeight="1" x14ac:dyDescent="0.25">
      <c r="A656" s="120" t="s">
        <v>2160</v>
      </c>
      <c r="B656" s="121" t="s">
        <v>2154</v>
      </c>
      <c r="C656" s="121" t="s">
        <v>2158</v>
      </c>
      <c r="D656" s="122" t="s">
        <v>2161</v>
      </c>
      <c r="E656" s="123" t="s">
        <v>2161</v>
      </c>
    </row>
    <row r="657" spans="1:5" ht="21.75" customHeight="1" x14ac:dyDescent="0.25">
      <c r="A657" s="120" t="s">
        <v>2162</v>
      </c>
      <c r="B657" s="121" t="s">
        <v>2154</v>
      </c>
      <c r="C657" s="121" t="s">
        <v>2163</v>
      </c>
      <c r="D657" s="122" t="s">
        <v>2164</v>
      </c>
      <c r="E657" s="123" t="s">
        <v>2164</v>
      </c>
    </row>
    <row r="658" spans="1:5" ht="21.75" customHeight="1" x14ac:dyDescent="0.25">
      <c r="A658" s="120" t="s">
        <v>2165</v>
      </c>
      <c r="B658" s="121" t="s">
        <v>2154</v>
      </c>
      <c r="C658" s="121" t="s">
        <v>2163</v>
      </c>
      <c r="D658" s="122" t="s">
        <v>2166</v>
      </c>
      <c r="E658" s="123" t="s">
        <v>2166</v>
      </c>
    </row>
    <row r="659" spans="1:5" ht="21.75" customHeight="1" x14ac:dyDescent="0.25">
      <c r="A659" s="120" t="s">
        <v>2167</v>
      </c>
      <c r="B659" s="121" t="s">
        <v>2154</v>
      </c>
      <c r="C659" s="121" t="s">
        <v>2163</v>
      </c>
      <c r="D659" s="122" t="s">
        <v>2168</v>
      </c>
      <c r="E659" s="123" t="s">
        <v>2168</v>
      </c>
    </row>
    <row r="660" spans="1:5" ht="21.75" customHeight="1" x14ac:dyDescent="0.25">
      <c r="A660" s="120" t="s">
        <v>2169</v>
      </c>
      <c r="B660" s="121" t="s">
        <v>2154</v>
      </c>
      <c r="C660" s="121" t="s">
        <v>2170</v>
      </c>
      <c r="D660" s="122" t="s">
        <v>2171</v>
      </c>
      <c r="E660" s="123" t="s">
        <v>2171</v>
      </c>
    </row>
    <row r="661" spans="1:5" ht="21.75" customHeight="1" x14ac:dyDescent="0.25">
      <c r="A661" s="120" t="s">
        <v>2172</v>
      </c>
      <c r="B661" s="128" t="s">
        <v>2154</v>
      </c>
      <c r="C661" s="121" t="s">
        <v>2170</v>
      </c>
      <c r="D661" s="122" t="s">
        <v>2173</v>
      </c>
      <c r="E661" s="123" t="s">
        <v>2173</v>
      </c>
    </row>
    <row r="662" spans="1:5" ht="21.75" customHeight="1" x14ac:dyDescent="0.25">
      <c r="A662" s="120" t="s">
        <v>2174</v>
      </c>
      <c r="B662" s="121" t="s">
        <v>2154</v>
      </c>
      <c r="C662" s="121" t="s">
        <v>2170</v>
      </c>
      <c r="D662" s="122" t="s">
        <v>2175</v>
      </c>
      <c r="E662" s="123" t="s">
        <v>2175</v>
      </c>
    </row>
    <row r="663" spans="1:5" ht="21.75" customHeight="1" x14ac:dyDescent="0.25">
      <c r="A663" s="120" t="s">
        <v>2176</v>
      </c>
      <c r="B663" s="121" t="s">
        <v>2154</v>
      </c>
      <c r="C663" s="121" t="s">
        <v>2170</v>
      </c>
      <c r="D663" s="122" t="s">
        <v>2177</v>
      </c>
      <c r="E663" s="123" t="s">
        <v>2177</v>
      </c>
    </row>
    <row r="664" spans="1:5" ht="21.75" customHeight="1" x14ac:dyDescent="0.25">
      <c r="A664" s="120" t="s">
        <v>2178</v>
      </c>
      <c r="B664" s="121" t="s">
        <v>2154</v>
      </c>
      <c r="C664" s="121" t="s">
        <v>2170</v>
      </c>
      <c r="D664" s="122" t="s">
        <v>2179</v>
      </c>
      <c r="E664" s="123" t="s">
        <v>2179</v>
      </c>
    </row>
    <row r="665" spans="1:5" ht="21.75" customHeight="1" x14ac:dyDescent="0.25">
      <c r="A665" s="120" t="s">
        <v>2180</v>
      </c>
      <c r="B665" s="121" t="s">
        <v>2154</v>
      </c>
      <c r="C665" s="121" t="s">
        <v>2170</v>
      </c>
      <c r="D665" s="122" t="s">
        <v>2181</v>
      </c>
      <c r="E665" s="123" t="s">
        <v>2181</v>
      </c>
    </row>
    <row r="666" spans="1:5" ht="21.75" customHeight="1" x14ac:dyDescent="0.25">
      <c r="A666" s="120" t="s">
        <v>2182</v>
      </c>
      <c r="B666" s="121" t="s">
        <v>2154</v>
      </c>
      <c r="C666" s="121" t="s">
        <v>2170</v>
      </c>
      <c r="D666" s="122" t="s">
        <v>2183</v>
      </c>
      <c r="E666" s="123" t="s">
        <v>2184</v>
      </c>
    </row>
    <row r="667" spans="1:5" ht="21.75" customHeight="1" x14ac:dyDescent="0.25">
      <c r="A667" s="120" t="s">
        <v>2185</v>
      </c>
      <c r="B667" s="121" t="s">
        <v>2154</v>
      </c>
      <c r="C667" s="121" t="s">
        <v>2170</v>
      </c>
      <c r="D667" s="122" t="s">
        <v>2186</v>
      </c>
      <c r="E667" s="123" t="s">
        <v>2187</v>
      </c>
    </row>
    <row r="668" spans="1:5" ht="21.75" customHeight="1" x14ac:dyDescent="0.25">
      <c r="A668" s="120" t="s">
        <v>2188</v>
      </c>
      <c r="B668" s="121" t="s">
        <v>2154</v>
      </c>
      <c r="C668" s="121" t="s">
        <v>2170</v>
      </c>
      <c r="D668" s="122" t="s">
        <v>2189</v>
      </c>
      <c r="E668" s="123" t="s">
        <v>2190</v>
      </c>
    </row>
    <row r="669" spans="1:5" ht="21.75" customHeight="1" x14ac:dyDescent="0.25">
      <c r="A669" s="120" t="s">
        <v>2191</v>
      </c>
      <c r="B669" s="121" t="s">
        <v>2154</v>
      </c>
      <c r="C669" s="121" t="s">
        <v>2170</v>
      </c>
      <c r="D669" s="122" t="s">
        <v>2192</v>
      </c>
      <c r="E669" s="123" t="s">
        <v>2193</v>
      </c>
    </row>
    <row r="670" spans="1:5" ht="21.75" customHeight="1" x14ac:dyDescent="0.25">
      <c r="A670" s="120" t="s">
        <v>2781</v>
      </c>
      <c r="B670" s="121" t="s">
        <v>2154</v>
      </c>
      <c r="C670" s="121" t="s">
        <v>2170</v>
      </c>
      <c r="D670" s="122" t="s">
        <v>2798</v>
      </c>
      <c r="E670" s="123" t="s">
        <v>2815</v>
      </c>
    </row>
    <row r="671" spans="1:5" ht="21.75" customHeight="1" x14ac:dyDescent="0.25">
      <c r="A671" s="120" t="s">
        <v>2194</v>
      </c>
      <c r="B671" s="121" t="s">
        <v>2154</v>
      </c>
      <c r="C671" s="121" t="s">
        <v>2195</v>
      </c>
      <c r="D671" s="122" t="s">
        <v>2196</v>
      </c>
      <c r="E671" s="123" t="s">
        <v>2196</v>
      </c>
    </row>
    <row r="672" spans="1:5" ht="21.75" customHeight="1" x14ac:dyDescent="0.25">
      <c r="A672" s="120" t="s">
        <v>2197</v>
      </c>
      <c r="B672" s="121" t="s">
        <v>2154</v>
      </c>
      <c r="C672" s="121" t="s">
        <v>2195</v>
      </c>
      <c r="D672" s="122" t="s">
        <v>2198</v>
      </c>
      <c r="E672" s="123" t="s">
        <v>2198</v>
      </c>
    </row>
    <row r="673" spans="1:5" ht="21.75" customHeight="1" x14ac:dyDescent="0.25">
      <c r="A673" s="120" t="s">
        <v>2199</v>
      </c>
      <c r="B673" s="121" t="s">
        <v>2154</v>
      </c>
      <c r="C673" s="121" t="s">
        <v>2195</v>
      </c>
      <c r="D673" s="122" t="s">
        <v>2200</v>
      </c>
      <c r="E673" s="123" t="s">
        <v>2201</v>
      </c>
    </row>
    <row r="674" spans="1:5" ht="21.75" customHeight="1" x14ac:dyDescent="0.25">
      <c r="A674" s="120" t="s">
        <v>2202</v>
      </c>
      <c r="B674" s="121" t="s">
        <v>2154</v>
      </c>
      <c r="C674" s="121" t="s">
        <v>2203</v>
      </c>
      <c r="D674" s="122" t="s">
        <v>2204</v>
      </c>
      <c r="E674" s="123" t="s">
        <v>2204</v>
      </c>
    </row>
    <row r="675" spans="1:5" ht="21.75" customHeight="1" x14ac:dyDescent="0.25">
      <c r="A675" s="120" t="s">
        <v>2205</v>
      </c>
      <c r="B675" s="121" t="s">
        <v>2154</v>
      </c>
      <c r="C675" s="121" t="s">
        <v>2203</v>
      </c>
      <c r="D675" s="122" t="s">
        <v>2206</v>
      </c>
      <c r="E675" s="123" t="s">
        <v>2206</v>
      </c>
    </row>
    <row r="676" spans="1:5" ht="21.75" customHeight="1" x14ac:dyDescent="0.25">
      <c r="A676" s="120" t="s">
        <v>2207</v>
      </c>
      <c r="B676" s="121" t="s">
        <v>2154</v>
      </c>
      <c r="C676" s="121" t="s">
        <v>2208</v>
      </c>
      <c r="D676" s="122" t="s">
        <v>2209</v>
      </c>
      <c r="E676" s="123" t="s">
        <v>2209</v>
      </c>
    </row>
    <row r="677" spans="1:5" ht="21.75" customHeight="1" x14ac:dyDescent="0.25">
      <c r="A677" s="120" t="s">
        <v>2210</v>
      </c>
      <c r="B677" s="121" t="s">
        <v>2154</v>
      </c>
      <c r="C677" s="121" t="s">
        <v>2208</v>
      </c>
      <c r="D677" s="128" t="s">
        <v>2211</v>
      </c>
      <c r="E677" s="123" t="s">
        <v>2211</v>
      </c>
    </row>
    <row r="678" spans="1:5" ht="21.75" customHeight="1" x14ac:dyDescent="0.25">
      <c r="A678" s="120" t="s">
        <v>2212</v>
      </c>
      <c r="B678" s="121" t="s">
        <v>2154</v>
      </c>
      <c r="C678" s="121" t="s">
        <v>2213</v>
      </c>
      <c r="D678" s="122" t="s">
        <v>2214</v>
      </c>
      <c r="E678" s="123" t="s">
        <v>2214</v>
      </c>
    </row>
    <row r="679" spans="1:5" ht="21.75" customHeight="1" x14ac:dyDescent="0.25">
      <c r="A679" s="120" t="s">
        <v>2215</v>
      </c>
      <c r="B679" s="121" t="s">
        <v>2154</v>
      </c>
      <c r="C679" s="121" t="s">
        <v>2213</v>
      </c>
      <c r="D679" s="122" t="s">
        <v>2216</v>
      </c>
      <c r="E679" s="123" t="s">
        <v>2217</v>
      </c>
    </row>
    <row r="680" spans="1:5" ht="21.75" customHeight="1" x14ac:dyDescent="0.25">
      <c r="A680" s="120" t="s">
        <v>2218</v>
      </c>
      <c r="B680" s="121" t="s">
        <v>2154</v>
      </c>
      <c r="C680" s="121" t="s">
        <v>2219</v>
      </c>
      <c r="D680" s="122" t="s">
        <v>2220</v>
      </c>
      <c r="E680" s="123" t="s">
        <v>2220</v>
      </c>
    </row>
    <row r="681" spans="1:5" ht="21.75" customHeight="1" x14ac:dyDescent="0.25">
      <c r="A681" s="120" t="s">
        <v>2221</v>
      </c>
      <c r="B681" s="128" t="s">
        <v>2154</v>
      </c>
      <c r="C681" s="121" t="s">
        <v>2219</v>
      </c>
      <c r="D681" s="122" t="s">
        <v>2222</v>
      </c>
      <c r="E681" s="123" t="s">
        <v>2223</v>
      </c>
    </row>
    <row r="682" spans="1:5" ht="21.75" customHeight="1" x14ac:dyDescent="0.25">
      <c r="A682" s="120" t="s">
        <v>2224</v>
      </c>
      <c r="B682" s="121" t="s">
        <v>2154</v>
      </c>
      <c r="C682" s="121" t="s">
        <v>2225</v>
      </c>
      <c r="D682" s="122" t="s">
        <v>2226</v>
      </c>
      <c r="E682" s="123" t="s">
        <v>2227</v>
      </c>
    </row>
    <row r="683" spans="1:5" ht="21.75" customHeight="1" x14ac:dyDescent="0.25">
      <c r="A683" s="120" t="s">
        <v>2228</v>
      </c>
      <c r="B683" s="121" t="s">
        <v>2154</v>
      </c>
      <c r="C683" s="121" t="s">
        <v>2229</v>
      </c>
      <c r="D683" s="121" t="s">
        <v>2230</v>
      </c>
      <c r="E683" s="120" t="s">
        <v>2230</v>
      </c>
    </row>
    <row r="684" spans="1:5" ht="21.75" customHeight="1" x14ac:dyDescent="0.25">
      <c r="A684" s="120" t="s">
        <v>2231</v>
      </c>
      <c r="B684" s="121" t="s">
        <v>2154</v>
      </c>
      <c r="C684" s="121" t="s">
        <v>2229</v>
      </c>
      <c r="D684" s="122" t="s">
        <v>2232</v>
      </c>
      <c r="E684" s="123" t="s">
        <v>2233</v>
      </c>
    </row>
    <row r="685" spans="1:5" ht="21.75" customHeight="1" x14ac:dyDescent="0.25">
      <c r="A685" s="120" t="s">
        <v>2234</v>
      </c>
      <c r="B685" s="121" t="s">
        <v>2154</v>
      </c>
      <c r="C685" s="121" t="s">
        <v>2229</v>
      </c>
      <c r="D685" s="122" t="s">
        <v>2235</v>
      </c>
      <c r="E685" s="123" t="s">
        <v>2236</v>
      </c>
    </row>
    <row r="686" spans="1:5" ht="21.75" customHeight="1" x14ac:dyDescent="0.25">
      <c r="A686" s="120" t="s">
        <v>2237</v>
      </c>
      <c r="B686" s="121" t="s">
        <v>2154</v>
      </c>
      <c r="C686" s="121" t="s">
        <v>2229</v>
      </c>
      <c r="D686" s="122" t="s">
        <v>2238</v>
      </c>
      <c r="E686" s="123" t="s">
        <v>2238</v>
      </c>
    </row>
    <row r="687" spans="1:5" ht="21.75" customHeight="1" x14ac:dyDescent="0.25">
      <c r="A687" s="120" t="s">
        <v>2239</v>
      </c>
      <c r="B687" s="121" t="s">
        <v>2154</v>
      </c>
      <c r="C687" s="121" t="s">
        <v>2240</v>
      </c>
      <c r="D687" s="122" t="s">
        <v>2241</v>
      </c>
      <c r="E687" s="123" t="s">
        <v>2241</v>
      </c>
    </row>
    <row r="688" spans="1:5" ht="21.75" customHeight="1" x14ac:dyDescent="0.25">
      <c r="A688" s="120" t="s">
        <v>2242</v>
      </c>
      <c r="B688" s="121" t="s">
        <v>2154</v>
      </c>
      <c r="C688" s="121" t="s">
        <v>2240</v>
      </c>
      <c r="D688" s="122" t="s">
        <v>2243</v>
      </c>
      <c r="E688" s="123" t="s">
        <v>2243</v>
      </c>
    </row>
    <row r="689" spans="1:5" ht="21.75" customHeight="1" x14ac:dyDescent="0.25">
      <c r="A689" s="120" t="s">
        <v>2244</v>
      </c>
      <c r="B689" s="121" t="s">
        <v>2154</v>
      </c>
      <c r="C689" s="121" t="s">
        <v>2240</v>
      </c>
      <c r="D689" s="122" t="s">
        <v>2245</v>
      </c>
      <c r="E689" s="123" t="s">
        <v>2246</v>
      </c>
    </row>
    <row r="690" spans="1:5" ht="21.75" customHeight="1" x14ac:dyDescent="0.25">
      <c r="A690" s="120" t="s">
        <v>2247</v>
      </c>
      <c r="B690" s="121" t="s">
        <v>2154</v>
      </c>
      <c r="C690" s="121" t="s">
        <v>2248</v>
      </c>
      <c r="D690" s="122" t="s">
        <v>2249</v>
      </c>
      <c r="E690" s="123" t="s">
        <v>2249</v>
      </c>
    </row>
    <row r="691" spans="1:5" ht="21.75" customHeight="1" x14ac:dyDescent="0.25">
      <c r="A691" s="120" t="s">
        <v>2250</v>
      </c>
      <c r="B691" s="121" t="s">
        <v>2154</v>
      </c>
      <c r="C691" s="121" t="s">
        <v>2248</v>
      </c>
      <c r="D691" s="122" t="s">
        <v>2251</v>
      </c>
      <c r="E691" s="123" t="s">
        <v>2251</v>
      </c>
    </row>
    <row r="692" spans="1:5" ht="21.75" customHeight="1" x14ac:dyDescent="0.25">
      <c r="A692" s="120" t="s">
        <v>2252</v>
      </c>
      <c r="B692" s="121" t="s">
        <v>2154</v>
      </c>
      <c r="C692" s="121" t="s">
        <v>2248</v>
      </c>
      <c r="D692" s="122" t="s">
        <v>2253</v>
      </c>
      <c r="E692" s="123" t="s">
        <v>2253</v>
      </c>
    </row>
    <row r="693" spans="1:5" ht="21.75" customHeight="1" x14ac:dyDescent="0.25">
      <c r="A693" s="120" t="s">
        <v>2254</v>
      </c>
      <c r="B693" s="121" t="s">
        <v>2154</v>
      </c>
      <c r="C693" s="121" t="s">
        <v>2248</v>
      </c>
      <c r="D693" s="122" t="s">
        <v>2255</v>
      </c>
      <c r="E693" s="123" t="s">
        <v>2256</v>
      </c>
    </row>
    <row r="694" spans="1:5" ht="21.75" customHeight="1" x14ac:dyDescent="0.25">
      <c r="A694" s="120" t="s">
        <v>2257</v>
      </c>
      <c r="B694" s="121" t="s">
        <v>2154</v>
      </c>
      <c r="C694" s="121" t="s">
        <v>2258</v>
      </c>
      <c r="D694" s="122" t="s">
        <v>2259</v>
      </c>
      <c r="E694" s="123" t="s">
        <v>2259</v>
      </c>
    </row>
    <row r="695" spans="1:5" ht="21.75" customHeight="1" x14ac:dyDescent="0.25">
      <c r="A695" s="120" t="s">
        <v>2260</v>
      </c>
      <c r="B695" s="121" t="s">
        <v>2154</v>
      </c>
      <c r="C695" s="121" t="s">
        <v>2261</v>
      </c>
      <c r="D695" s="122" t="s">
        <v>2262</v>
      </c>
      <c r="E695" s="123" t="s">
        <v>2262</v>
      </c>
    </row>
    <row r="696" spans="1:5" ht="21.75" customHeight="1" x14ac:dyDescent="0.25">
      <c r="A696" s="120" t="s">
        <v>2263</v>
      </c>
      <c r="B696" s="121" t="s">
        <v>2154</v>
      </c>
      <c r="C696" s="121" t="s">
        <v>2261</v>
      </c>
      <c r="D696" s="122" t="s">
        <v>2264</v>
      </c>
      <c r="E696" s="123" t="s">
        <v>2265</v>
      </c>
    </row>
    <row r="697" spans="1:5" ht="21.75" customHeight="1" x14ac:dyDescent="0.25">
      <c r="A697" s="120" t="s">
        <v>2266</v>
      </c>
      <c r="B697" s="121" t="s">
        <v>2154</v>
      </c>
      <c r="C697" s="121" t="s">
        <v>2261</v>
      </c>
      <c r="D697" s="128" t="s">
        <v>2267</v>
      </c>
      <c r="E697" s="123" t="s">
        <v>2267</v>
      </c>
    </row>
    <row r="698" spans="1:5" ht="21.75" customHeight="1" x14ac:dyDescent="0.25">
      <c r="A698" s="120" t="s">
        <v>2268</v>
      </c>
      <c r="B698" s="121" t="s">
        <v>2154</v>
      </c>
      <c r="C698" s="121" t="s">
        <v>2269</v>
      </c>
      <c r="D698" s="122" t="s">
        <v>2270</v>
      </c>
      <c r="E698" s="123" t="s">
        <v>2270</v>
      </c>
    </row>
    <row r="699" spans="1:5" ht="21.75" customHeight="1" x14ac:dyDescent="0.25">
      <c r="A699" s="120" t="s">
        <v>2271</v>
      </c>
      <c r="B699" s="128" t="s">
        <v>2154</v>
      </c>
      <c r="C699" s="121" t="s">
        <v>2269</v>
      </c>
      <c r="D699" s="122" t="s">
        <v>2272</v>
      </c>
      <c r="E699" s="123" t="s">
        <v>2273</v>
      </c>
    </row>
    <row r="700" spans="1:5" ht="21.75" customHeight="1" x14ac:dyDescent="0.25">
      <c r="A700" s="120" t="s">
        <v>2274</v>
      </c>
      <c r="B700" s="121" t="s">
        <v>2154</v>
      </c>
      <c r="C700" s="121" t="s">
        <v>2275</v>
      </c>
      <c r="D700" s="122" t="s">
        <v>2276</v>
      </c>
      <c r="E700" s="123" t="s">
        <v>2276</v>
      </c>
    </row>
    <row r="701" spans="1:5" ht="21.75" customHeight="1" x14ac:dyDescent="0.25">
      <c r="A701" s="120" t="s">
        <v>2277</v>
      </c>
      <c r="B701" s="121" t="s">
        <v>2154</v>
      </c>
      <c r="C701" s="121" t="s">
        <v>2278</v>
      </c>
      <c r="D701" s="122" t="s">
        <v>2279</v>
      </c>
      <c r="E701" s="123" t="s">
        <v>2279</v>
      </c>
    </row>
    <row r="702" spans="1:5" ht="21.75" customHeight="1" x14ac:dyDescent="0.25">
      <c r="A702" s="120" t="s">
        <v>2280</v>
      </c>
      <c r="B702" s="121" t="s">
        <v>2154</v>
      </c>
      <c r="C702" s="121" t="s">
        <v>2281</v>
      </c>
      <c r="D702" s="122" t="s">
        <v>2282</v>
      </c>
      <c r="E702" s="123" t="s">
        <v>2282</v>
      </c>
    </row>
    <row r="703" spans="1:5" ht="21.75" customHeight="1" x14ac:dyDescent="0.25">
      <c r="A703" s="120" t="s">
        <v>2283</v>
      </c>
      <c r="B703" s="121" t="s">
        <v>2154</v>
      </c>
      <c r="C703" s="121" t="s">
        <v>2281</v>
      </c>
      <c r="D703" s="122" t="s">
        <v>2284</v>
      </c>
      <c r="E703" s="123" t="s">
        <v>2284</v>
      </c>
    </row>
    <row r="704" spans="1:5" ht="21.75" customHeight="1" x14ac:dyDescent="0.25">
      <c r="A704" s="120" t="s">
        <v>2285</v>
      </c>
      <c r="B704" s="121" t="s">
        <v>2154</v>
      </c>
      <c r="C704" s="121" t="s">
        <v>2281</v>
      </c>
      <c r="D704" s="122" t="s">
        <v>2286</v>
      </c>
      <c r="E704" s="123" t="s">
        <v>2286</v>
      </c>
    </row>
    <row r="705" spans="1:5" ht="21.75" customHeight="1" x14ac:dyDescent="0.25">
      <c r="A705" s="120" t="s">
        <v>2287</v>
      </c>
      <c r="B705" s="121" t="s">
        <v>2154</v>
      </c>
      <c r="C705" s="121" t="s">
        <v>2288</v>
      </c>
      <c r="D705" s="122" t="s">
        <v>2289</v>
      </c>
      <c r="E705" s="123" t="s">
        <v>2289</v>
      </c>
    </row>
    <row r="706" spans="1:5" ht="21.75" customHeight="1" x14ac:dyDescent="0.25">
      <c r="A706" s="120" t="s">
        <v>2290</v>
      </c>
      <c r="B706" s="121" t="s">
        <v>2154</v>
      </c>
      <c r="C706" s="121" t="s">
        <v>2291</v>
      </c>
      <c r="D706" s="122" t="s">
        <v>2292</v>
      </c>
      <c r="E706" s="123" t="s">
        <v>2292</v>
      </c>
    </row>
    <row r="707" spans="1:5" ht="21.75" customHeight="1" x14ac:dyDescent="0.25">
      <c r="A707" s="120" t="s">
        <v>2293</v>
      </c>
      <c r="B707" s="121" t="s">
        <v>2154</v>
      </c>
      <c r="C707" s="121" t="s">
        <v>2294</v>
      </c>
      <c r="D707" s="122" t="s">
        <v>2295</v>
      </c>
      <c r="E707" s="123" t="s">
        <v>2295</v>
      </c>
    </row>
    <row r="708" spans="1:5" ht="21.75" customHeight="1" x14ac:dyDescent="0.25">
      <c r="A708" s="120" t="s">
        <v>2296</v>
      </c>
      <c r="B708" s="121" t="s">
        <v>2154</v>
      </c>
      <c r="C708" s="121" t="s">
        <v>2294</v>
      </c>
      <c r="D708" s="122" t="s">
        <v>2297</v>
      </c>
      <c r="E708" s="123" t="s">
        <v>2297</v>
      </c>
    </row>
    <row r="709" spans="1:5" ht="21.75" customHeight="1" x14ac:dyDescent="0.25">
      <c r="A709" s="120" t="s">
        <v>2298</v>
      </c>
      <c r="B709" s="121" t="s">
        <v>2154</v>
      </c>
      <c r="C709" s="121" t="s">
        <v>2299</v>
      </c>
      <c r="D709" s="122" t="s">
        <v>2300</v>
      </c>
      <c r="E709" s="123" t="s">
        <v>2300</v>
      </c>
    </row>
    <row r="710" spans="1:5" ht="21.75" customHeight="1" x14ac:dyDescent="0.25">
      <c r="A710" s="120" t="s">
        <v>2301</v>
      </c>
      <c r="B710" s="121" t="s">
        <v>2154</v>
      </c>
      <c r="C710" s="121" t="s">
        <v>2299</v>
      </c>
      <c r="D710" s="122" t="s">
        <v>2302</v>
      </c>
      <c r="E710" s="123" t="s">
        <v>2302</v>
      </c>
    </row>
    <row r="711" spans="1:5" ht="21.75" customHeight="1" x14ac:dyDescent="0.25">
      <c r="A711" s="120" t="s">
        <v>2303</v>
      </c>
      <c r="B711" s="121" t="s">
        <v>2154</v>
      </c>
      <c r="C711" s="121" t="s">
        <v>2304</v>
      </c>
      <c r="D711" s="122" t="s">
        <v>2305</v>
      </c>
      <c r="E711" s="123" t="s">
        <v>2305</v>
      </c>
    </row>
    <row r="712" spans="1:5" ht="21.75" customHeight="1" x14ac:dyDescent="0.25">
      <c r="A712" s="120" t="s">
        <v>2306</v>
      </c>
      <c r="B712" s="128" t="s">
        <v>2154</v>
      </c>
      <c r="C712" s="121" t="s">
        <v>2304</v>
      </c>
      <c r="D712" s="122" t="s">
        <v>2307</v>
      </c>
      <c r="E712" s="123" t="s">
        <v>2307</v>
      </c>
    </row>
    <row r="713" spans="1:5" ht="21.75" customHeight="1" x14ac:dyDescent="0.25">
      <c r="A713" s="120" t="s">
        <v>2308</v>
      </c>
      <c r="B713" s="128" t="s">
        <v>2154</v>
      </c>
      <c r="C713" s="121" t="s">
        <v>2309</v>
      </c>
      <c r="D713" s="122" t="s">
        <v>2310</v>
      </c>
      <c r="E713" s="123" t="s">
        <v>2310</v>
      </c>
    </row>
    <row r="714" spans="1:5" ht="21.75" customHeight="1" x14ac:dyDescent="0.25">
      <c r="A714" s="120" t="s">
        <v>2311</v>
      </c>
      <c r="B714" s="121" t="s">
        <v>2154</v>
      </c>
      <c r="C714" s="121" t="s">
        <v>2312</v>
      </c>
      <c r="D714" s="122" t="s">
        <v>2313</v>
      </c>
      <c r="E714" s="123" t="s">
        <v>2313</v>
      </c>
    </row>
    <row r="715" spans="1:5" ht="21.75" customHeight="1" x14ac:dyDescent="0.25">
      <c r="A715" s="120" t="s">
        <v>2314</v>
      </c>
      <c r="B715" s="121" t="s">
        <v>2154</v>
      </c>
      <c r="C715" s="121" t="s">
        <v>2312</v>
      </c>
      <c r="D715" s="128" t="s">
        <v>2315</v>
      </c>
      <c r="E715" s="123" t="s">
        <v>2315</v>
      </c>
    </row>
    <row r="716" spans="1:5" ht="21.75" customHeight="1" x14ac:dyDescent="0.25">
      <c r="A716" s="120" t="s">
        <v>2316</v>
      </c>
      <c r="B716" s="121" t="s">
        <v>2154</v>
      </c>
      <c r="C716" s="121" t="s">
        <v>2317</v>
      </c>
      <c r="D716" s="122" t="s">
        <v>2318</v>
      </c>
      <c r="E716" s="123" t="s">
        <v>2318</v>
      </c>
    </row>
    <row r="717" spans="1:5" ht="21.75" customHeight="1" x14ac:dyDescent="0.25">
      <c r="A717" s="120" t="s">
        <v>2319</v>
      </c>
      <c r="B717" s="121" t="s">
        <v>2154</v>
      </c>
      <c r="C717" s="121" t="s">
        <v>2317</v>
      </c>
      <c r="D717" s="122" t="s">
        <v>2320</v>
      </c>
      <c r="E717" s="123" t="s">
        <v>2320</v>
      </c>
    </row>
    <row r="718" spans="1:5" ht="21.75" customHeight="1" x14ac:dyDescent="0.25">
      <c r="A718" s="120" t="s">
        <v>2321</v>
      </c>
      <c r="B718" s="121" t="s">
        <v>2154</v>
      </c>
      <c r="C718" s="121" t="s">
        <v>2317</v>
      </c>
      <c r="D718" s="122" t="s">
        <v>2322</v>
      </c>
      <c r="E718" s="123" t="s">
        <v>2322</v>
      </c>
    </row>
    <row r="719" spans="1:5" ht="21.75" customHeight="1" x14ac:dyDescent="0.25">
      <c r="A719" s="120" t="s">
        <v>2323</v>
      </c>
      <c r="B719" s="121" t="s">
        <v>2154</v>
      </c>
      <c r="C719" s="121" t="s">
        <v>2324</v>
      </c>
      <c r="D719" s="122" t="s">
        <v>2325</v>
      </c>
      <c r="E719" s="123" t="s">
        <v>2325</v>
      </c>
    </row>
    <row r="720" spans="1:5" ht="21.75" customHeight="1" x14ac:dyDescent="0.25">
      <c r="A720" s="120" t="s">
        <v>2326</v>
      </c>
      <c r="B720" s="121" t="s">
        <v>2154</v>
      </c>
      <c r="C720" s="121" t="s">
        <v>2327</v>
      </c>
      <c r="D720" s="122" t="s">
        <v>2328</v>
      </c>
      <c r="E720" s="123" t="s">
        <v>2328</v>
      </c>
    </row>
    <row r="721" spans="1:5" ht="21.75" customHeight="1" x14ac:dyDescent="0.25">
      <c r="A721" s="120" t="s">
        <v>2329</v>
      </c>
      <c r="B721" s="121" t="s">
        <v>2154</v>
      </c>
      <c r="C721" s="121" t="s">
        <v>2330</v>
      </c>
      <c r="D721" s="122" t="s">
        <v>2331</v>
      </c>
      <c r="E721" s="123" t="s">
        <v>2331</v>
      </c>
    </row>
    <row r="722" spans="1:5" ht="21.75" customHeight="1" x14ac:dyDescent="0.25">
      <c r="A722" s="120" t="s">
        <v>2332</v>
      </c>
      <c r="B722" s="121" t="s">
        <v>2154</v>
      </c>
      <c r="C722" s="121" t="s">
        <v>2333</v>
      </c>
      <c r="D722" s="122" t="s">
        <v>2334</v>
      </c>
      <c r="E722" s="123" t="s">
        <v>2334</v>
      </c>
    </row>
    <row r="723" spans="1:5" ht="21.75" customHeight="1" x14ac:dyDescent="0.25">
      <c r="A723" s="120" t="s">
        <v>2335</v>
      </c>
      <c r="B723" s="121" t="s">
        <v>2154</v>
      </c>
      <c r="C723" s="121" t="s">
        <v>2333</v>
      </c>
      <c r="D723" s="122" t="s">
        <v>2336</v>
      </c>
      <c r="E723" s="123" t="s">
        <v>2336</v>
      </c>
    </row>
    <row r="724" spans="1:5" ht="21.75" customHeight="1" x14ac:dyDescent="0.25">
      <c r="A724" s="120" t="s">
        <v>2337</v>
      </c>
      <c r="B724" s="121" t="s">
        <v>2154</v>
      </c>
      <c r="C724" s="121" t="s">
        <v>2333</v>
      </c>
      <c r="D724" s="122" t="s">
        <v>2338</v>
      </c>
      <c r="E724" s="123" t="s">
        <v>2338</v>
      </c>
    </row>
    <row r="725" spans="1:5" ht="21.75" customHeight="1" x14ac:dyDescent="0.25">
      <c r="A725" s="120" t="s">
        <v>2339</v>
      </c>
      <c r="B725" s="121" t="s">
        <v>2154</v>
      </c>
      <c r="C725" s="121" t="s">
        <v>2340</v>
      </c>
      <c r="D725" s="122" t="s">
        <v>2341</v>
      </c>
      <c r="E725" s="123" t="s">
        <v>2341</v>
      </c>
    </row>
    <row r="726" spans="1:5" ht="21.75" customHeight="1" x14ac:dyDescent="0.25">
      <c r="A726" s="120" t="s">
        <v>2342</v>
      </c>
      <c r="B726" s="121" t="s">
        <v>2154</v>
      </c>
      <c r="C726" s="121" t="s">
        <v>2340</v>
      </c>
      <c r="D726" s="122" t="s">
        <v>2343</v>
      </c>
      <c r="E726" s="123" t="s">
        <v>2343</v>
      </c>
    </row>
    <row r="727" spans="1:5" ht="21.75" customHeight="1" x14ac:dyDescent="0.25">
      <c r="A727" s="120" t="s">
        <v>2344</v>
      </c>
      <c r="B727" s="121" t="s">
        <v>2154</v>
      </c>
      <c r="C727" s="121" t="s">
        <v>2345</v>
      </c>
      <c r="D727" s="122" t="s">
        <v>2346</v>
      </c>
      <c r="E727" s="123" t="s">
        <v>2346</v>
      </c>
    </row>
    <row r="728" spans="1:5" ht="21.75" customHeight="1" x14ac:dyDescent="0.25">
      <c r="A728" s="120" t="s">
        <v>2347</v>
      </c>
      <c r="B728" s="121" t="s">
        <v>2348</v>
      </c>
      <c r="C728" s="121" t="s">
        <v>2349</v>
      </c>
      <c r="D728" s="128" t="s">
        <v>2350</v>
      </c>
      <c r="E728" s="123" t="s">
        <v>2350</v>
      </c>
    </row>
    <row r="729" spans="1:5" ht="21.75" customHeight="1" x14ac:dyDescent="0.25">
      <c r="A729" s="120" t="s">
        <v>2351</v>
      </c>
      <c r="B729" s="121" t="s">
        <v>2348</v>
      </c>
      <c r="C729" s="121" t="s">
        <v>2352</v>
      </c>
      <c r="D729" s="128" t="s">
        <v>2353</v>
      </c>
      <c r="E729" s="128" t="s">
        <v>2353</v>
      </c>
    </row>
    <row r="730" spans="1:5" ht="21.75" customHeight="1" x14ac:dyDescent="0.25">
      <c r="A730" s="120" t="s">
        <v>2354</v>
      </c>
      <c r="B730" s="121" t="s">
        <v>2348</v>
      </c>
      <c r="C730" s="121" t="s">
        <v>692</v>
      </c>
      <c r="D730" s="122" t="s">
        <v>2355</v>
      </c>
      <c r="E730" s="123" t="s">
        <v>2355</v>
      </c>
    </row>
    <row r="731" spans="1:5" ht="21.75" customHeight="1" x14ac:dyDescent="0.25">
      <c r="A731" s="120" t="s">
        <v>2356</v>
      </c>
      <c r="B731" s="121" t="s">
        <v>2357</v>
      </c>
      <c r="C731" s="121" t="s">
        <v>2358</v>
      </c>
      <c r="D731" s="122" t="s">
        <v>2359</v>
      </c>
      <c r="E731" s="123" t="s">
        <v>2359</v>
      </c>
    </row>
    <row r="732" spans="1:5" ht="21.75" customHeight="1" x14ac:dyDescent="0.25">
      <c r="A732" s="120" t="s">
        <v>2360</v>
      </c>
      <c r="B732" s="121" t="s">
        <v>2357</v>
      </c>
      <c r="C732" s="121" t="s">
        <v>2361</v>
      </c>
      <c r="D732" s="122" t="s">
        <v>2362</v>
      </c>
      <c r="E732" s="123" t="s">
        <v>2362</v>
      </c>
    </row>
    <row r="733" spans="1:5" ht="21.75" customHeight="1" x14ac:dyDescent="0.25">
      <c r="A733" s="120" t="s">
        <v>2363</v>
      </c>
      <c r="B733" s="121" t="s">
        <v>2357</v>
      </c>
      <c r="C733" s="121" t="s">
        <v>2361</v>
      </c>
      <c r="D733" s="122" t="s">
        <v>2364</v>
      </c>
      <c r="E733" s="123" t="s">
        <v>2365</v>
      </c>
    </row>
    <row r="734" spans="1:5" ht="21.75" customHeight="1" x14ac:dyDescent="0.25">
      <c r="A734" s="120" t="s">
        <v>2366</v>
      </c>
      <c r="B734" s="121" t="s">
        <v>2357</v>
      </c>
      <c r="C734" s="121" t="s">
        <v>2367</v>
      </c>
      <c r="D734" s="122" t="s">
        <v>2368</v>
      </c>
      <c r="E734" s="123" t="s">
        <v>2368</v>
      </c>
    </row>
    <row r="735" spans="1:5" ht="21.75" customHeight="1" x14ac:dyDescent="0.25">
      <c r="A735" s="120" t="s">
        <v>2369</v>
      </c>
      <c r="B735" s="121" t="s">
        <v>2357</v>
      </c>
      <c r="C735" s="121" t="s">
        <v>2370</v>
      </c>
      <c r="D735" s="122" t="s">
        <v>2371</v>
      </c>
      <c r="E735" s="123" t="s">
        <v>2371</v>
      </c>
    </row>
    <row r="736" spans="1:5" ht="21.75" customHeight="1" x14ac:dyDescent="0.25">
      <c r="A736" s="120" t="s">
        <v>2372</v>
      </c>
      <c r="B736" s="121" t="s">
        <v>2357</v>
      </c>
      <c r="C736" s="121" t="s">
        <v>2373</v>
      </c>
      <c r="D736" s="122" t="s">
        <v>2374</v>
      </c>
      <c r="E736" s="123" t="s">
        <v>2374</v>
      </c>
    </row>
    <row r="737" spans="1:5" ht="21.75" customHeight="1" x14ac:dyDescent="0.25">
      <c r="A737" s="120" t="s">
        <v>2375</v>
      </c>
      <c r="B737" s="121" t="s">
        <v>2357</v>
      </c>
      <c r="C737" s="121" t="s">
        <v>2376</v>
      </c>
      <c r="D737" s="122" t="s">
        <v>2377</v>
      </c>
      <c r="E737" s="123" t="s">
        <v>2377</v>
      </c>
    </row>
    <row r="738" spans="1:5" ht="21.75" customHeight="1" x14ac:dyDescent="0.25">
      <c r="A738" s="120" t="s">
        <v>2378</v>
      </c>
      <c r="B738" s="121" t="s">
        <v>2357</v>
      </c>
      <c r="C738" s="121" t="s">
        <v>2379</v>
      </c>
      <c r="D738" s="122" t="s">
        <v>2380</v>
      </c>
      <c r="E738" s="123" t="s">
        <v>2380</v>
      </c>
    </row>
    <row r="739" spans="1:5" ht="21.75" customHeight="1" x14ac:dyDescent="0.25">
      <c r="A739" s="120" t="s">
        <v>2381</v>
      </c>
      <c r="B739" s="121" t="s">
        <v>2357</v>
      </c>
      <c r="C739" s="121" t="s">
        <v>2382</v>
      </c>
      <c r="D739" s="122" t="s">
        <v>2383</v>
      </c>
      <c r="E739" s="123" t="s">
        <v>2383</v>
      </c>
    </row>
    <row r="740" spans="1:5" ht="21.75" customHeight="1" x14ac:dyDescent="0.25">
      <c r="A740" s="120" t="s">
        <v>2384</v>
      </c>
      <c r="B740" s="121" t="s">
        <v>2357</v>
      </c>
      <c r="C740" s="121" t="s">
        <v>2382</v>
      </c>
      <c r="D740" s="122" t="s">
        <v>2385</v>
      </c>
      <c r="E740" s="123" t="e">
        <v>#N/A</v>
      </c>
    </row>
    <row r="741" spans="1:5" ht="21.75" customHeight="1" x14ac:dyDescent="0.25">
      <c r="A741" s="120" t="s">
        <v>2386</v>
      </c>
      <c r="B741" s="121" t="s">
        <v>2357</v>
      </c>
      <c r="C741" s="121" t="s">
        <v>2387</v>
      </c>
      <c r="D741" s="122" t="s">
        <v>2388</v>
      </c>
      <c r="E741" s="123" t="s">
        <v>2389</v>
      </c>
    </row>
    <row r="742" spans="1:5" ht="21.75" customHeight="1" x14ac:dyDescent="0.25">
      <c r="A742" s="120" t="s">
        <v>2390</v>
      </c>
      <c r="B742" s="121" t="s">
        <v>2357</v>
      </c>
      <c r="C742" s="121" t="s">
        <v>2391</v>
      </c>
      <c r="D742" s="122" t="s">
        <v>2392</v>
      </c>
      <c r="E742" s="123" t="s">
        <v>2392</v>
      </c>
    </row>
    <row r="743" spans="1:5" ht="21.75" customHeight="1" x14ac:dyDescent="0.25">
      <c r="A743" s="120" t="s">
        <v>2393</v>
      </c>
      <c r="B743" s="121" t="s">
        <v>2357</v>
      </c>
      <c r="C743" s="121" t="s">
        <v>2394</v>
      </c>
      <c r="D743" s="122" t="s">
        <v>2395</v>
      </c>
      <c r="E743" s="123" t="s">
        <v>2395</v>
      </c>
    </row>
    <row r="744" spans="1:5" ht="21.75" customHeight="1" x14ac:dyDescent="0.25">
      <c r="A744" s="120" t="s">
        <v>2396</v>
      </c>
      <c r="B744" s="121" t="s">
        <v>2357</v>
      </c>
      <c r="C744" s="121" t="s">
        <v>2394</v>
      </c>
      <c r="D744" s="122" t="s">
        <v>2397</v>
      </c>
      <c r="E744" s="123" t="e">
        <v>#N/A</v>
      </c>
    </row>
    <row r="745" spans="1:5" ht="21.75" customHeight="1" x14ac:dyDescent="0.25">
      <c r="A745" s="120" t="s">
        <v>2398</v>
      </c>
      <c r="B745" s="121" t="s">
        <v>2357</v>
      </c>
      <c r="C745" s="121" t="s">
        <v>2394</v>
      </c>
      <c r="D745" s="122" t="s">
        <v>2399</v>
      </c>
      <c r="E745" s="123" t="s">
        <v>2400</v>
      </c>
    </row>
    <row r="746" spans="1:5" ht="21.75" customHeight="1" x14ac:dyDescent="0.25">
      <c r="A746" s="120" t="s">
        <v>2401</v>
      </c>
      <c r="B746" s="121" t="s">
        <v>2357</v>
      </c>
      <c r="C746" s="121" t="s">
        <v>2402</v>
      </c>
      <c r="D746" s="122" t="s">
        <v>2403</v>
      </c>
      <c r="E746" s="123" t="s">
        <v>2403</v>
      </c>
    </row>
    <row r="747" spans="1:5" ht="21.75" customHeight="1" x14ac:dyDescent="0.25">
      <c r="A747" s="120" t="s">
        <v>2404</v>
      </c>
      <c r="B747" s="121" t="s">
        <v>2357</v>
      </c>
      <c r="C747" s="121" t="s">
        <v>2405</v>
      </c>
      <c r="D747" s="122" t="s">
        <v>2406</v>
      </c>
      <c r="E747" s="123" t="s">
        <v>2406</v>
      </c>
    </row>
    <row r="748" spans="1:5" ht="21.75" customHeight="1" x14ac:dyDescent="0.25">
      <c r="A748" s="120" t="s">
        <v>2407</v>
      </c>
      <c r="B748" s="121" t="s">
        <v>2357</v>
      </c>
      <c r="C748" s="121" t="s">
        <v>2408</v>
      </c>
      <c r="D748" s="122" t="s">
        <v>2409</v>
      </c>
      <c r="E748" s="123" t="s">
        <v>2409</v>
      </c>
    </row>
    <row r="749" spans="1:5" ht="21.75" customHeight="1" x14ac:dyDescent="0.25">
      <c r="A749" s="120" t="s">
        <v>2410</v>
      </c>
      <c r="B749" s="121" t="s">
        <v>2357</v>
      </c>
      <c r="C749" s="121" t="s">
        <v>2411</v>
      </c>
      <c r="D749" s="122" t="s">
        <v>2412</v>
      </c>
      <c r="E749" s="123" t="s">
        <v>2412</v>
      </c>
    </row>
    <row r="750" spans="1:5" ht="21.75" customHeight="1" x14ac:dyDescent="0.25">
      <c r="A750" s="120" t="s">
        <v>2413</v>
      </c>
      <c r="B750" s="121" t="s">
        <v>2357</v>
      </c>
      <c r="C750" s="121" t="s">
        <v>2414</v>
      </c>
      <c r="D750" s="122" t="s">
        <v>2415</v>
      </c>
      <c r="E750" s="123" t="s">
        <v>2415</v>
      </c>
    </row>
    <row r="751" spans="1:5" ht="21.75" customHeight="1" x14ac:dyDescent="0.25">
      <c r="A751" s="120" t="s">
        <v>2416</v>
      </c>
      <c r="B751" s="121" t="s">
        <v>2357</v>
      </c>
      <c r="C751" s="121" t="s">
        <v>2417</v>
      </c>
      <c r="D751" s="122" t="s">
        <v>2418</v>
      </c>
      <c r="E751" s="123" t="s">
        <v>2418</v>
      </c>
    </row>
    <row r="752" spans="1:5" ht="21.75" customHeight="1" x14ac:dyDescent="0.25">
      <c r="A752" s="120" t="s">
        <v>2419</v>
      </c>
      <c r="B752" s="121" t="s">
        <v>2357</v>
      </c>
      <c r="C752" s="121" t="s">
        <v>2420</v>
      </c>
      <c r="D752" s="122" t="s">
        <v>2421</v>
      </c>
      <c r="E752" s="123" t="s">
        <v>2421</v>
      </c>
    </row>
    <row r="753" spans="1:5" ht="21.75" customHeight="1" x14ac:dyDescent="0.25">
      <c r="A753" s="120" t="s">
        <v>2422</v>
      </c>
      <c r="B753" s="121" t="s">
        <v>2357</v>
      </c>
      <c r="C753" s="121" t="s">
        <v>2423</v>
      </c>
      <c r="D753" s="122" t="s">
        <v>2424</v>
      </c>
      <c r="E753" s="123" t="s">
        <v>2424</v>
      </c>
    </row>
    <row r="754" spans="1:5" ht="21.75" customHeight="1" x14ac:dyDescent="0.25">
      <c r="A754" s="120" t="s">
        <v>2425</v>
      </c>
      <c r="B754" s="121" t="s">
        <v>2357</v>
      </c>
      <c r="C754" s="121" t="s">
        <v>2426</v>
      </c>
      <c r="D754" s="122" t="s">
        <v>2427</v>
      </c>
      <c r="E754" s="123" t="s">
        <v>2427</v>
      </c>
    </row>
    <row r="755" spans="1:5" ht="21.75" customHeight="1" x14ac:dyDescent="0.25">
      <c r="A755" s="120" t="s">
        <v>2428</v>
      </c>
      <c r="B755" s="121" t="s">
        <v>2357</v>
      </c>
      <c r="C755" s="121" t="s">
        <v>2429</v>
      </c>
      <c r="D755" s="122" t="s">
        <v>2430</v>
      </c>
      <c r="E755" s="123" t="s">
        <v>2430</v>
      </c>
    </row>
    <row r="756" spans="1:5" ht="21.75" customHeight="1" x14ac:dyDescent="0.25">
      <c r="A756" s="120" t="s">
        <v>2431</v>
      </c>
      <c r="B756" s="121" t="s">
        <v>2357</v>
      </c>
      <c r="C756" s="121" t="s">
        <v>2432</v>
      </c>
      <c r="D756" s="122" t="s">
        <v>2433</v>
      </c>
      <c r="E756" s="123" t="s">
        <v>2433</v>
      </c>
    </row>
    <row r="757" spans="1:5" ht="21.75" customHeight="1" x14ac:dyDescent="0.25">
      <c r="A757" s="120" t="s">
        <v>2434</v>
      </c>
      <c r="B757" s="121" t="s">
        <v>2357</v>
      </c>
      <c r="C757" s="121" t="s">
        <v>2435</v>
      </c>
      <c r="D757" s="122" t="s">
        <v>2436</v>
      </c>
      <c r="E757" s="123" t="s">
        <v>2436</v>
      </c>
    </row>
    <row r="758" spans="1:5" ht="21.75" customHeight="1" x14ac:dyDescent="0.25">
      <c r="A758" s="120" t="s">
        <v>2437</v>
      </c>
      <c r="B758" s="121" t="s">
        <v>2357</v>
      </c>
      <c r="C758" s="121" t="s">
        <v>2438</v>
      </c>
      <c r="D758" s="122" t="s">
        <v>2439</v>
      </c>
      <c r="E758" s="123" t="s">
        <v>2439</v>
      </c>
    </row>
    <row r="759" spans="1:5" ht="21.75" customHeight="1" x14ac:dyDescent="0.25">
      <c r="A759" s="120" t="s">
        <v>2440</v>
      </c>
      <c r="B759" s="121" t="s">
        <v>2357</v>
      </c>
      <c r="C759" s="121" t="s">
        <v>2441</v>
      </c>
      <c r="D759" s="122" t="s">
        <v>2442</v>
      </c>
      <c r="E759" s="123" t="s">
        <v>2442</v>
      </c>
    </row>
    <row r="760" spans="1:5" ht="21.75" customHeight="1" x14ac:dyDescent="0.25">
      <c r="A760" s="120" t="s">
        <v>2443</v>
      </c>
      <c r="B760" s="121" t="s">
        <v>2357</v>
      </c>
      <c r="C760" s="121" t="s">
        <v>2444</v>
      </c>
      <c r="D760" s="122" t="s">
        <v>2445</v>
      </c>
      <c r="E760" s="123" t="s">
        <v>2445</v>
      </c>
    </row>
    <row r="761" spans="1:5" ht="21.75" customHeight="1" x14ac:dyDescent="0.25">
      <c r="A761" s="120" t="s">
        <v>2446</v>
      </c>
      <c r="B761" s="121" t="s">
        <v>2357</v>
      </c>
      <c r="C761" s="121" t="s">
        <v>2447</v>
      </c>
      <c r="D761" s="122" t="s">
        <v>2448</v>
      </c>
      <c r="E761" s="123" t="s">
        <v>2449</v>
      </c>
    </row>
    <row r="762" spans="1:5" ht="21.75" customHeight="1" x14ac:dyDescent="0.25">
      <c r="A762" s="120" t="s">
        <v>2450</v>
      </c>
      <c r="B762" s="121" t="s">
        <v>2357</v>
      </c>
      <c r="C762" s="121" t="s">
        <v>2451</v>
      </c>
      <c r="D762" s="122" t="s">
        <v>2452</v>
      </c>
      <c r="E762" s="123" t="s">
        <v>2452</v>
      </c>
    </row>
    <row r="763" spans="1:5" ht="21.75" customHeight="1" x14ac:dyDescent="0.25">
      <c r="A763" s="120" t="s">
        <v>2453</v>
      </c>
      <c r="B763" s="121" t="s">
        <v>2357</v>
      </c>
      <c r="C763" s="121" t="s">
        <v>2451</v>
      </c>
      <c r="D763" s="122" t="s">
        <v>2454</v>
      </c>
      <c r="E763" s="123" t="s">
        <v>2455</v>
      </c>
    </row>
    <row r="764" spans="1:5" ht="21.75" customHeight="1" x14ac:dyDescent="0.25">
      <c r="A764" s="120" t="s">
        <v>2456</v>
      </c>
      <c r="B764" s="121" t="s">
        <v>2357</v>
      </c>
      <c r="C764" s="121" t="s">
        <v>2457</v>
      </c>
      <c r="D764" s="122" t="s">
        <v>2458</v>
      </c>
      <c r="E764" s="123" t="s">
        <v>2459</v>
      </c>
    </row>
    <row r="765" spans="1:5" ht="21.75" customHeight="1" x14ac:dyDescent="0.25">
      <c r="A765" s="120" t="s">
        <v>2460</v>
      </c>
      <c r="B765" s="121" t="s">
        <v>2357</v>
      </c>
      <c r="C765" s="121" t="s">
        <v>2461</v>
      </c>
      <c r="D765" s="122" t="s">
        <v>2462</v>
      </c>
      <c r="E765" s="123" t="s">
        <v>2462</v>
      </c>
    </row>
    <row r="766" spans="1:5" ht="21.75" customHeight="1" x14ac:dyDescent="0.25">
      <c r="A766" s="120" t="s">
        <v>2463</v>
      </c>
      <c r="B766" s="121" t="s">
        <v>2357</v>
      </c>
      <c r="C766" s="121" t="s">
        <v>2464</v>
      </c>
      <c r="D766" s="122" t="s">
        <v>2465</v>
      </c>
      <c r="E766" s="123" t="s">
        <v>2465</v>
      </c>
    </row>
    <row r="767" spans="1:5" ht="21.75" customHeight="1" x14ac:dyDescent="0.25">
      <c r="A767" s="120" t="s">
        <v>2466</v>
      </c>
      <c r="B767" s="121" t="s">
        <v>2357</v>
      </c>
      <c r="C767" s="121" t="s">
        <v>2467</v>
      </c>
      <c r="D767" s="122" t="s">
        <v>2468</v>
      </c>
      <c r="E767" s="123" t="s">
        <v>2469</v>
      </c>
    </row>
    <row r="768" spans="1:5" ht="21.75" customHeight="1" x14ac:dyDescent="0.25">
      <c r="A768" s="120" t="s">
        <v>2470</v>
      </c>
      <c r="B768" s="121" t="s">
        <v>2357</v>
      </c>
      <c r="C768" s="121" t="s">
        <v>2471</v>
      </c>
      <c r="D768" s="122" t="s">
        <v>2472</v>
      </c>
      <c r="E768" s="123" t="s">
        <v>2472</v>
      </c>
    </row>
    <row r="769" spans="1:5" ht="21.75" customHeight="1" x14ac:dyDescent="0.25">
      <c r="A769" s="120" t="s">
        <v>2473</v>
      </c>
      <c r="B769" s="121" t="s">
        <v>2357</v>
      </c>
      <c r="C769" s="121" t="s">
        <v>2474</v>
      </c>
      <c r="D769" s="122" t="s">
        <v>2475</v>
      </c>
      <c r="E769" s="123" t="s">
        <v>2476</v>
      </c>
    </row>
    <row r="770" spans="1:5" ht="21.75" customHeight="1" x14ac:dyDescent="0.25">
      <c r="A770" s="120" t="s">
        <v>2477</v>
      </c>
      <c r="B770" s="121" t="s">
        <v>2357</v>
      </c>
      <c r="C770" s="121" t="s">
        <v>2478</v>
      </c>
      <c r="D770" s="122" t="s">
        <v>2479</v>
      </c>
      <c r="E770" s="123" t="s">
        <v>2479</v>
      </c>
    </row>
    <row r="771" spans="1:5" ht="21.75" customHeight="1" x14ac:dyDescent="0.25">
      <c r="A771" s="120" t="s">
        <v>2480</v>
      </c>
      <c r="B771" s="121" t="s">
        <v>2357</v>
      </c>
      <c r="C771" s="121" t="s">
        <v>2478</v>
      </c>
      <c r="D771" s="122" t="s">
        <v>2481</v>
      </c>
      <c r="E771" s="123" t="s">
        <v>2481</v>
      </c>
    </row>
    <row r="772" spans="1:5" ht="21.75" customHeight="1" x14ac:dyDescent="0.25">
      <c r="A772" s="120" t="s">
        <v>2482</v>
      </c>
      <c r="B772" s="121" t="s">
        <v>2357</v>
      </c>
      <c r="C772" s="144" t="s">
        <v>2478</v>
      </c>
      <c r="D772" s="122" t="s">
        <v>2483</v>
      </c>
      <c r="E772" s="123" t="s">
        <v>2484</v>
      </c>
    </row>
    <row r="773" spans="1:5" ht="21.75" customHeight="1" x14ac:dyDescent="0.25">
      <c r="A773" s="120" t="s">
        <v>2485</v>
      </c>
      <c r="B773" s="121" t="s">
        <v>2357</v>
      </c>
      <c r="C773" s="144" t="s">
        <v>2478</v>
      </c>
      <c r="D773" s="122" t="s">
        <v>2486</v>
      </c>
      <c r="E773" s="123" t="s">
        <v>2487</v>
      </c>
    </row>
    <row r="774" spans="1:5" ht="21.75" customHeight="1" x14ac:dyDescent="0.25">
      <c r="A774" s="120" t="s">
        <v>2488</v>
      </c>
      <c r="B774" s="121" t="s">
        <v>2357</v>
      </c>
      <c r="C774" s="121" t="s">
        <v>2489</v>
      </c>
      <c r="D774" s="122" t="s">
        <v>2489</v>
      </c>
      <c r="E774" s="123" t="s">
        <v>2489</v>
      </c>
    </row>
    <row r="775" spans="1:5" ht="21.75" customHeight="1" x14ac:dyDescent="0.25">
      <c r="A775" s="120" t="s">
        <v>2490</v>
      </c>
      <c r="B775" s="121" t="s">
        <v>2357</v>
      </c>
      <c r="C775" s="121" t="s">
        <v>2491</v>
      </c>
      <c r="D775" s="122" t="s">
        <v>2491</v>
      </c>
      <c r="E775" s="123" t="s">
        <v>2491</v>
      </c>
    </row>
    <row r="776" spans="1:5" ht="21.75" customHeight="1" x14ac:dyDescent="0.25">
      <c r="A776" s="120" t="s">
        <v>2492</v>
      </c>
      <c r="B776" s="121" t="s">
        <v>2357</v>
      </c>
      <c r="C776" s="121" t="s">
        <v>2493</v>
      </c>
      <c r="D776" s="122" t="s">
        <v>2494</v>
      </c>
      <c r="E776" s="123" t="s">
        <v>2494</v>
      </c>
    </row>
    <row r="777" spans="1:5" ht="21.75" customHeight="1" x14ac:dyDescent="0.25">
      <c r="A777" s="120" t="s">
        <v>2495</v>
      </c>
      <c r="B777" s="121" t="s">
        <v>2357</v>
      </c>
      <c r="C777" s="121" t="s">
        <v>2493</v>
      </c>
      <c r="D777" s="122" t="s">
        <v>2496</v>
      </c>
      <c r="E777" s="123" t="e">
        <v>#N/A</v>
      </c>
    </row>
    <row r="778" spans="1:5" ht="21.75" customHeight="1" x14ac:dyDescent="0.25">
      <c r="A778" s="120" t="s">
        <v>2497</v>
      </c>
      <c r="B778" s="121" t="s">
        <v>2357</v>
      </c>
      <c r="C778" s="121" t="s">
        <v>2493</v>
      </c>
      <c r="D778" s="122" t="s">
        <v>2498</v>
      </c>
      <c r="E778" s="123" t="s">
        <v>2498</v>
      </c>
    </row>
    <row r="779" spans="1:5" ht="21.75" customHeight="1" x14ac:dyDescent="0.25">
      <c r="A779" s="120" t="s">
        <v>2499</v>
      </c>
      <c r="B779" s="121" t="s">
        <v>2357</v>
      </c>
      <c r="C779" s="121" t="s">
        <v>2500</v>
      </c>
      <c r="D779" s="122" t="s">
        <v>2501</v>
      </c>
      <c r="E779" s="123" t="s">
        <v>2502</v>
      </c>
    </row>
    <row r="780" spans="1:5" ht="21.75" customHeight="1" x14ac:dyDescent="0.25">
      <c r="A780" s="120" t="s">
        <v>2503</v>
      </c>
      <c r="B780" s="121" t="s">
        <v>2357</v>
      </c>
      <c r="C780" s="121" t="s">
        <v>2504</v>
      </c>
      <c r="D780" s="122" t="s">
        <v>2505</v>
      </c>
      <c r="E780" s="123" t="s">
        <v>2506</v>
      </c>
    </row>
    <row r="781" spans="1:5" ht="21.75" customHeight="1" x14ac:dyDescent="0.25">
      <c r="A781" s="120" t="s">
        <v>2507</v>
      </c>
      <c r="B781" s="121" t="s">
        <v>2357</v>
      </c>
      <c r="C781" s="121" t="s">
        <v>2508</v>
      </c>
      <c r="D781" s="122" t="s">
        <v>2509</v>
      </c>
      <c r="E781" s="123" t="s">
        <v>2510</v>
      </c>
    </row>
    <row r="782" spans="1:5" ht="21.75" customHeight="1" x14ac:dyDescent="0.25">
      <c r="A782" s="120" t="s">
        <v>2511</v>
      </c>
      <c r="B782" s="121" t="s">
        <v>2357</v>
      </c>
      <c r="C782" s="121" t="s">
        <v>2512</v>
      </c>
      <c r="D782" s="122" t="s">
        <v>2513</v>
      </c>
      <c r="E782" s="123" t="s">
        <v>2514</v>
      </c>
    </row>
    <row r="783" spans="1:5" ht="21.75" customHeight="1" x14ac:dyDescent="0.25">
      <c r="A783" s="120" t="s">
        <v>2515</v>
      </c>
      <c r="B783" s="121" t="s">
        <v>2357</v>
      </c>
      <c r="C783" s="121" t="s">
        <v>2516</v>
      </c>
      <c r="D783" s="122" t="s">
        <v>2516</v>
      </c>
      <c r="E783" s="123" t="s">
        <v>2517</v>
      </c>
    </row>
    <row r="784" spans="1:5" ht="21.75" customHeight="1" x14ac:dyDescent="0.25">
      <c r="A784" s="120" t="s">
        <v>2518</v>
      </c>
      <c r="B784" s="121" t="s">
        <v>2357</v>
      </c>
      <c r="C784" s="121" t="s">
        <v>2519</v>
      </c>
      <c r="D784" s="122" t="s">
        <v>2520</v>
      </c>
      <c r="E784" s="123" t="s">
        <v>2521</v>
      </c>
    </row>
    <row r="785" spans="1:5" ht="21.75" customHeight="1" x14ac:dyDescent="0.25">
      <c r="A785" s="120" t="s">
        <v>2522</v>
      </c>
      <c r="B785" s="121" t="s">
        <v>2357</v>
      </c>
      <c r="C785" s="121" t="s">
        <v>2523</v>
      </c>
      <c r="D785" s="122" t="s">
        <v>2524</v>
      </c>
      <c r="E785" s="123" t="s">
        <v>2525</v>
      </c>
    </row>
    <row r="786" spans="1:5" ht="21.75" customHeight="1" x14ac:dyDescent="0.25">
      <c r="A786" s="120" t="s">
        <v>2526</v>
      </c>
      <c r="B786" s="121" t="s">
        <v>2357</v>
      </c>
      <c r="C786" s="121" t="s">
        <v>2527</v>
      </c>
      <c r="D786" s="122" t="s">
        <v>2528</v>
      </c>
      <c r="E786" s="123" t="s">
        <v>2529</v>
      </c>
    </row>
    <row r="787" spans="1:5" ht="21.75" customHeight="1" x14ac:dyDescent="0.25">
      <c r="A787" s="120" t="s">
        <v>2530</v>
      </c>
      <c r="B787" s="121" t="s">
        <v>2357</v>
      </c>
      <c r="C787" s="121" t="s">
        <v>2531</v>
      </c>
      <c r="D787" s="122" t="s">
        <v>2532</v>
      </c>
      <c r="E787" s="123" t="s">
        <v>2533</v>
      </c>
    </row>
    <row r="788" spans="1:5" ht="21.75" customHeight="1" x14ac:dyDescent="0.25">
      <c r="A788" s="120" t="s">
        <v>2534</v>
      </c>
      <c r="B788" s="121" t="s">
        <v>2357</v>
      </c>
      <c r="C788" s="121" t="s">
        <v>2535</v>
      </c>
      <c r="D788" s="124" t="s">
        <v>2536</v>
      </c>
      <c r="E788" s="123" t="s">
        <v>2537</v>
      </c>
    </row>
    <row r="789" spans="1:5" ht="21.75" customHeight="1" x14ac:dyDescent="0.25">
      <c r="A789" s="120" t="s">
        <v>2538</v>
      </c>
      <c r="B789" s="121" t="s">
        <v>2357</v>
      </c>
      <c r="C789" s="121" t="s">
        <v>2539</v>
      </c>
      <c r="D789" s="124" t="s">
        <v>2540</v>
      </c>
      <c r="E789" s="123" t="s">
        <v>2541</v>
      </c>
    </row>
    <row r="790" spans="1:5" ht="21.75" customHeight="1" x14ac:dyDescent="0.25">
      <c r="A790" s="120" t="s">
        <v>2542</v>
      </c>
      <c r="B790" s="121" t="s">
        <v>2357</v>
      </c>
      <c r="C790" s="121" t="s">
        <v>2543</v>
      </c>
      <c r="D790" s="122" t="s">
        <v>2544</v>
      </c>
      <c r="E790" s="123" t="s">
        <v>2545</v>
      </c>
    </row>
    <row r="791" spans="1:5" ht="21.75" customHeight="1" x14ac:dyDescent="0.25">
      <c r="A791" s="120" t="s">
        <v>2546</v>
      </c>
      <c r="B791" s="121" t="s">
        <v>2357</v>
      </c>
      <c r="C791" s="121" t="s">
        <v>2547</v>
      </c>
      <c r="D791" s="122" t="s">
        <v>2548</v>
      </c>
      <c r="E791" s="123" t="s">
        <v>2549</v>
      </c>
    </row>
    <row r="792" spans="1:5" ht="21.75" customHeight="1" x14ac:dyDescent="0.25">
      <c r="A792" s="120" t="s">
        <v>2550</v>
      </c>
      <c r="B792" s="121" t="s">
        <v>2357</v>
      </c>
      <c r="C792" s="121" t="s">
        <v>2551</v>
      </c>
      <c r="D792" s="122" t="s">
        <v>2552</v>
      </c>
      <c r="E792" s="123" t="s">
        <v>2553</v>
      </c>
    </row>
    <row r="793" spans="1:5" ht="21.75" customHeight="1" x14ac:dyDescent="0.25">
      <c r="A793" s="120" t="s">
        <v>2554</v>
      </c>
      <c r="B793" s="121" t="s">
        <v>2357</v>
      </c>
      <c r="C793" s="121" t="s">
        <v>2555</v>
      </c>
      <c r="D793" s="122" t="s">
        <v>2556</v>
      </c>
      <c r="E793" s="123" t="s">
        <v>2557</v>
      </c>
    </row>
    <row r="794" spans="1:5" ht="21.75" customHeight="1" x14ac:dyDescent="0.25">
      <c r="A794" s="120" t="s">
        <v>2558</v>
      </c>
      <c r="B794" s="121" t="s">
        <v>2357</v>
      </c>
      <c r="C794" s="121" t="s">
        <v>2555</v>
      </c>
      <c r="D794" s="122" t="s">
        <v>2559</v>
      </c>
      <c r="E794" s="123" t="s">
        <v>2560</v>
      </c>
    </row>
    <row r="795" spans="1:5" ht="21.75" customHeight="1" x14ac:dyDescent="0.25">
      <c r="A795" s="120" t="s">
        <v>2561</v>
      </c>
      <c r="B795" s="121" t="s">
        <v>2562</v>
      </c>
      <c r="C795" s="121" t="s">
        <v>2563</v>
      </c>
      <c r="D795" s="122" t="s">
        <v>2564</v>
      </c>
      <c r="E795" s="123" t="s">
        <v>2565</v>
      </c>
    </row>
    <row r="796" spans="1:5" ht="21.75" customHeight="1" x14ac:dyDescent="0.25">
      <c r="A796" s="120" t="s">
        <v>2566</v>
      </c>
      <c r="B796" s="121" t="s">
        <v>2562</v>
      </c>
      <c r="C796" s="121" t="s">
        <v>2567</v>
      </c>
      <c r="D796" s="122" t="s">
        <v>2568</v>
      </c>
      <c r="E796" s="123" t="s">
        <v>2569</v>
      </c>
    </row>
    <row r="797" spans="1:5" ht="21.75" customHeight="1" x14ac:dyDescent="0.25">
      <c r="A797" s="120" t="s">
        <v>2570</v>
      </c>
      <c r="B797" s="121" t="s">
        <v>2562</v>
      </c>
      <c r="C797" s="121" t="s">
        <v>2567</v>
      </c>
      <c r="D797" s="122" t="s">
        <v>2571</v>
      </c>
      <c r="E797" s="123" t="s">
        <v>2572</v>
      </c>
    </row>
    <row r="798" spans="1:5" ht="21.75" customHeight="1" x14ac:dyDescent="0.25">
      <c r="A798" s="120" t="s">
        <v>2573</v>
      </c>
      <c r="B798" s="121" t="s">
        <v>2562</v>
      </c>
      <c r="C798" s="121" t="s">
        <v>2567</v>
      </c>
      <c r="D798" s="122" t="s">
        <v>2574</v>
      </c>
      <c r="E798" s="123" t="s">
        <v>2575</v>
      </c>
    </row>
    <row r="799" spans="1:5" ht="21.75" customHeight="1" x14ac:dyDescent="0.25">
      <c r="A799" s="120" t="s">
        <v>2576</v>
      </c>
      <c r="B799" s="121" t="s">
        <v>2562</v>
      </c>
      <c r="C799" s="121" t="s">
        <v>2567</v>
      </c>
      <c r="D799" s="122" t="s">
        <v>2577</v>
      </c>
      <c r="E799" s="123" t="s">
        <v>2578</v>
      </c>
    </row>
    <row r="800" spans="1:5" ht="21.75" customHeight="1" x14ac:dyDescent="0.25">
      <c r="A800" s="120" t="s">
        <v>2579</v>
      </c>
      <c r="B800" s="121" t="s">
        <v>2562</v>
      </c>
      <c r="C800" s="121" t="s">
        <v>2567</v>
      </c>
      <c r="D800" s="122" t="s">
        <v>2580</v>
      </c>
      <c r="E800" s="123" t="s">
        <v>2581</v>
      </c>
    </row>
    <row r="801" spans="1:5" ht="21.75" customHeight="1" x14ac:dyDescent="0.25">
      <c r="A801" s="120" t="s">
        <v>2782</v>
      </c>
      <c r="B801" s="121" t="s">
        <v>2562</v>
      </c>
      <c r="C801" s="121" t="s">
        <v>2567</v>
      </c>
      <c r="D801" s="122" t="s">
        <v>2799</v>
      </c>
      <c r="E801" s="123" t="s">
        <v>2816</v>
      </c>
    </row>
    <row r="802" spans="1:5" ht="21.75" customHeight="1" x14ac:dyDescent="0.25">
      <c r="A802" s="120" t="s">
        <v>2582</v>
      </c>
      <c r="B802" s="121" t="s">
        <v>2562</v>
      </c>
      <c r="C802" s="121" t="s">
        <v>2583</v>
      </c>
      <c r="D802" s="122" t="s">
        <v>2584</v>
      </c>
      <c r="E802" s="123" t="s">
        <v>2585</v>
      </c>
    </row>
    <row r="803" spans="1:5" ht="21.75" customHeight="1" x14ac:dyDescent="0.25">
      <c r="A803" s="120" t="s">
        <v>2586</v>
      </c>
      <c r="B803" s="121" t="s">
        <v>2562</v>
      </c>
      <c r="C803" s="121" t="s">
        <v>2587</v>
      </c>
      <c r="D803" s="122" t="s">
        <v>2588</v>
      </c>
      <c r="E803" s="123" t="s">
        <v>2589</v>
      </c>
    </row>
    <row r="804" spans="1:5" ht="21.75" customHeight="1" x14ac:dyDescent="0.25">
      <c r="A804" s="120" t="s">
        <v>2590</v>
      </c>
      <c r="B804" s="121" t="s">
        <v>2562</v>
      </c>
      <c r="C804" s="121" t="s">
        <v>2591</v>
      </c>
      <c r="D804" s="122" t="s">
        <v>2592</v>
      </c>
      <c r="E804" s="123" t="s">
        <v>2593</v>
      </c>
    </row>
    <row r="805" spans="1:5" ht="21.75" customHeight="1" x14ac:dyDescent="0.25">
      <c r="A805" s="120" t="s">
        <v>2594</v>
      </c>
      <c r="B805" s="121" t="s">
        <v>2562</v>
      </c>
      <c r="C805" s="121" t="s">
        <v>2595</v>
      </c>
      <c r="D805" s="122" t="s">
        <v>2596</v>
      </c>
      <c r="E805" s="123" t="s">
        <v>2597</v>
      </c>
    </row>
    <row r="806" spans="1:5" ht="21.75" customHeight="1" x14ac:dyDescent="0.25">
      <c r="A806" s="120" t="s">
        <v>2598</v>
      </c>
      <c r="B806" s="121" t="s">
        <v>2562</v>
      </c>
      <c r="C806" s="121" t="s">
        <v>2599</v>
      </c>
      <c r="D806" s="122" t="s">
        <v>2600</v>
      </c>
      <c r="E806" s="123" t="s">
        <v>2601</v>
      </c>
    </row>
    <row r="807" spans="1:5" ht="21.75" customHeight="1" x14ac:dyDescent="0.25">
      <c r="A807" s="120" t="s">
        <v>2602</v>
      </c>
      <c r="B807" s="121" t="s">
        <v>2603</v>
      </c>
      <c r="C807" s="121" t="s">
        <v>2604</v>
      </c>
      <c r="D807" s="122" t="s">
        <v>2605</v>
      </c>
      <c r="E807" s="123" t="s">
        <v>2606</v>
      </c>
    </row>
    <row r="808" spans="1:5" ht="21.75" customHeight="1" x14ac:dyDescent="0.25">
      <c r="A808" s="120" t="s">
        <v>2607</v>
      </c>
      <c r="B808" s="121" t="s">
        <v>2603</v>
      </c>
      <c r="C808" s="121" t="s">
        <v>2608</v>
      </c>
      <c r="D808" s="122" t="s">
        <v>2609</v>
      </c>
      <c r="E808" s="123" t="s">
        <v>2610</v>
      </c>
    </row>
    <row r="809" spans="1:5" ht="21.75" customHeight="1" x14ac:dyDescent="0.25">
      <c r="A809" s="120" t="s">
        <v>2611</v>
      </c>
      <c r="B809" s="121" t="s">
        <v>2603</v>
      </c>
      <c r="C809" s="121" t="s">
        <v>2612</v>
      </c>
      <c r="D809" s="122" t="s">
        <v>2613</v>
      </c>
      <c r="E809" s="123" t="s">
        <v>2614</v>
      </c>
    </row>
    <row r="810" spans="1:5" ht="21.75" customHeight="1" x14ac:dyDescent="0.25">
      <c r="A810" s="120" t="s">
        <v>2615</v>
      </c>
      <c r="B810" s="121" t="s">
        <v>2603</v>
      </c>
      <c r="C810" s="121" t="s">
        <v>2616</v>
      </c>
      <c r="D810" s="122" t="s">
        <v>2617</v>
      </c>
      <c r="E810" s="123" t="s">
        <v>2618</v>
      </c>
    </row>
    <row r="811" spans="1:5" ht="21.75" customHeight="1" x14ac:dyDescent="0.25">
      <c r="A811" s="120" t="s">
        <v>2619</v>
      </c>
      <c r="B811" s="121" t="s">
        <v>2603</v>
      </c>
      <c r="C811" s="121" t="s">
        <v>2616</v>
      </c>
      <c r="D811" s="122" t="s">
        <v>2620</v>
      </c>
      <c r="E811" s="123" t="s">
        <v>2621</v>
      </c>
    </row>
    <row r="812" spans="1:5" ht="21.75" customHeight="1" x14ac:dyDescent="0.25">
      <c r="A812" s="120" t="s">
        <v>2622</v>
      </c>
      <c r="B812" s="121" t="s">
        <v>2603</v>
      </c>
      <c r="C812" s="121" t="s">
        <v>2616</v>
      </c>
      <c r="D812" s="122" t="s">
        <v>2623</v>
      </c>
      <c r="E812" s="123" t="s">
        <v>2624</v>
      </c>
    </row>
    <row r="813" spans="1:5" ht="21.75" customHeight="1" x14ac:dyDescent="0.25">
      <c r="A813" s="120" t="s">
        <v>2625</v>
      </c>
      <c r="B813" s="121" t="s">
        <v>2603</v>
      </c>
      <c r="C813" s="121" t="s">
        <v>2616</v>
      </c>
      <c r="D813" s="122" t="s">
        <v>2626</v>
      </c>
      <c r="E813" s="123" t="s">
        <v>2627</v>
      </c>
    </row>
    <row r="814" spans="1:5" ht="21.75" customHeight="1" x14ac:dyDescent="0.25">
      <c r="A814" s="120" t="s">
        <v>2628</v>
      </c>
      <c r="B814" s="121" t="s">
        <v>2603</v>
      </c>
      <c r="C814" s="121" t="s">
        <v>2616</v>
      </c>
      <c r="D814" s="122" t="s">
        <v>2629</v>
      </c>
      <c r="E814" s="123" t="s">
        <v>2630</v>
      </c>
    </row>
    <row r="815" spans="1:5" ht="21.75" customHeight="1" x14ac:dyDescent="0.25">
      <c r="A815" s="120" t="s">
        <v>2631</v>
      </c>
      <c r="B815" s="121" t="s">
        <v>2603</v>
      </c>
      <c r="C815" s="121" t="s">
        <v>2616</v>
      </c>
      <c r="D815" s="122" t="s">
        <v>2632</v>
      </c>
      <c r="E815" s="123" t="s">
        <v>2633</v>
      </c>
    </row>
    <row r="816" spans="1:5" ht="21.75" customHeight="1" x14ac:dyDescent="0.25">
      <c r="A816" s="120" t="s">
        <v>2634</v>
      </c>
      <c r="B816" s="121" t="s">
        <v>2603</v>
      </c>
      <c r="C816" s="121" t="s">
        <v>2616</v>
      </c>
      <c r="D816" s="122" t="s">
        <v>2635</v>
      </c>
      <c r="E816" s="123" t="s">
        <v>2636</v>
      </c>
    </row>
    <row r="817" spans="1:5" ht="21.75" customHeight="1" x14ac:dyDescent="0.25">
      <c r="A817" s="120" t="s">
        <v>2637</v>
      </c>
      <c r="B817" s="121" t="s">
        <v>2603</v>
      </c>
      <c r="C817" s="121" t="s">
        <v>2638</v>
      </c>
      <c r="D817" s="122" t="s">
        <v>2639</v>
      </c>
      <c r="E817" s="123" t="s">
        <v>2640</v>
      </c>
    </row>
    <row r="818" spans="1:5" ht="21.75" customHeight="1" x14ac:dyDescent="0.25">
      <c r="A818" s="120" t="s">
        <v>2641</v>
      </c>
      <c r="B818" s="121" t="s">
        <v>2603</v>
      </c>
      <c r="C818" s="121" t="s">
        <v>2642</v>
      </c>
      <c r="D818" s="122" t="s">
        <v>2643</v>
      </c>
      <c r="E818" s="123" t="s">
        <v>2644</v>
      </c>
    </row>
    <row r="819" spans="1:5" ht="21.75" customHeight="1" x14ac:dyDescent="0.25">
      <c r="A819" s="120" t="s">
        <v>2645</v>
      </c>
      <c r="B819" s="121" t="s">
        <v>2603</v>
      </c>
      <c r="C819" s="121" t="s">
        <v>2642</v>
      </c>
      <c r="D819" s="122" t="s">
        <v>2646</v>
      </c>
      <c r="E819" s="123" t="s">
        <v>2647</v>
      </c>
    </row>
    <row r="820" spans="1:5" ht="21.75" customHeight="1" x14ac:dyDescent="0.25">
      <c r="A820" s="120" t="s">
        <v>2648</v>
      </c>
      <c r="B820" s="121" t="s">
        <v>2603</v>
      </c>
      <c r="C820" s="121" t="s">
        <v>2649</v>
      </c>
      <c r="D820" s="122" t="s">
        <v>2650</v>
      </c>
      <c r="E820" s="123" t="s">
        <v>2651</v>
      </c>
    </row>
    <row r="821" spans="1:5" ht="21.75" customHeight="1" x14ac:dyDescent="0.25">
      <c r="A821" s="120" t="s">
        <v>2652</v>
      </c>
      <c r="B821" s="121" t="s">
        <v>2603</v>
      </c>
      <c r="C821" s="121" t="s">
        <v>2653</v>
      </c>
      <c r="D821" s="122" t="s">
        <v>2654</v>
      </c>
      <c r="E821" s="123" t="s">
        <v>2655</v>
      </c>
    </row>
    <row r="822" spans="1:5" ht="21.75" customHeight="1" x14ac:dyDescent="0.25">
      <c r="A822" s="120" t="s">
        <v>2656</v>
      </c>
      <c r="B822" s="121" t="s">
        <v>2603</v>
      </c>
      <c r="C822" s="121" t="s">
        <v>2657</v>
      </c>
      <c r="D822" s="122" t="s">
        <v>2658</v>
      </c>
      <c r="E822" s="123" t="s">
        <v>2659</v>
      </c>
    </row>
    <row r="823" spans="1:5" ht="21.75" customHeight="1" x14ac:dyDescent="0.25">
      <c r="A823" s="203" t="s">
        <v>2660</v>
      </c>
      <c r="B823" s="203" t="s">
        <v>2603</v>
      </c>
      <c r="C823" s="203" t="s">
        <v>2661</v>
      </c>
      <c r="D823" s="122" t="s">
        <v>2662</v>
      </c>
      <c r="E823" s="123" t="s">
        <v>2663</v>
      </c>
    </row>
    <row r="824" spans="1:5" ht="21.75" customHeight="1" x14ac:dyDescent="0.25">
      <c r="A824" s="203" t="s">
        <v>2664</v>
      </c>
      <c r="B824" s="203" t="s">
        <v>2603</v>
      </c>
      <c r="C824" s="203" t="s">
        <v>2665</v>
      </c>
      <c r="D824" s="122" t="s">
        <v>2666</v>
      </c>
      <c r="E824" s="123" t="s">
        <v>2667</v>
      </c>
    </row>
    <row r="825" spans="1:5" ht="21.75" customHeight="1" x14ac:dyDescent="0.25">
      <c r="A825" s="203" t="s">
        <v>2668</v>
      </c>
      <c r="B825" s="203" t="s">
        <v>2603</v>
      </c>
      <c r="C825" s="203" t="s">
        <v>2665</v>
      </c>
      <c r="D825" s="122" t="s">
        <v>2669</v>
      </c>
      <c r="E825" s="123" t="s">
        <v>2670</v>
      </c>
    </row>
    <row r="826" spans="1:5" ht="21.75" customHeight="1" x14ac:dyDescent="0.25">
      <c r="A826" s="203" t="s">
        <v>2671</v>
      </c>
      <c r="B826" s="203" t="s">
        <v>2603</v>
      </c>
      <c r="C826" s="203" t="s">
        <v>2672</v>
      </c>
      <c r="D826" s="122" t="s">
        <v>2673</v>
      </c>
      <c r="E826" s="123" t="s">
        <v>2674</v>
      </c>
    </row>
    <row r="827" spans="1:5" ht="21.75" customHeight="1" x14ac:dyDescent="0.25">
      <c r="A827" s="203" t="s">
        <v>2675</v>
      </c>
      <c r="B827" s="203" t="s">
        <v>2603</v>
      </c>
      <c r="C827" s="203" t="s">
        <v>2672</v>
      </c>
      <c r="D827" s="122" t="s">
        <v>2676</v>
      </c>
      <c r="E827" s="123" t="s">
        <v>2676</v>
      </c>
    </row>
    <row r="828" spans="1:5" ht="21.75" customHeight="1" x14ac:dyDescent="0.25">
      <c r="A828" s="203" t="s">
        <v>2677</v>
      </c>
      <c r="B828" s="203" t="s">
        <v>2603</v>
      </c>
      <c r="C828" s="203" t="s">
        <v>2678</v>
      </c>
      <c r="D828" s="122" t="s">
        <v>2679</v>
      </c>
      <c r="E828" s="123" t="s">
        <v>2680</v>
      </c>
    </row>
    <row r="829" spans="1:5" ht="21.75" customHeight="1" x14ac:dyDescent="0.25">
      <c r="A829" s="203" t="s">
        <v>2681</v>
      </c>
      <c r="B829" s="203" t="s">
        <v>2603</v>
      </c>
      <c r="C829" s="203" t="s">
        <v>2678</v>
      </c>
      <c r="D829" s="122" t="s">
        <v>2682</v>
      </c>
      <c r="E829" s="122" t="s">
        <v>2682</v>
      </c>
    </row>
    <row r="830" spans="1:5" ht="21.75" customHeight="1" x14ac:dyDescent="0.25">
      <c r="A830" s="203" t="s">
        <v>2683</v>
      </c>
      <c r="B830" s="203" t="s">
        <v>2603</v>
      </c>
      <c r="C830" s="203" t="s">
        <v>2684</v>
      </c>
      <c r="D830" s="122" t="s">
        <v>2685</v>
      </c>
      <c r="E830" s="123" t="s">
        <v>2686</v>
      </c>
    </row>
    <row r="831" spans="1:5" ht="21.75" customHeight="1" x14ac:dyDescent="0.25">
      <c r="A831" s="203" t="s">
        <v>2687</v>
      </c>
      <c r="B831" s="203" t="s">
        <v>2603</v>
      </c>
      <c r="C831" s="203" t="s">
        <v>2684</v>
      </c>
      <c r="D831" s="122" t="s">
        <v>2688</v>
      </c>
      <c r="E831" s="123" t="s">
        <v>2689</v>
      </c>
    </row>
    <row r="832" spans="1:5" ht="21.75" customHeight="1" x14ac:dyDescent="0.25">
      <c r="A832" s="203" t="s">
        <v>2690</v>
      </c>
      <c r="B832" s="203" t="s">
        <v>2603</v>
      </c>
      <c r="C832" s="203" t="s">
        <v>2691</v>
      </c>
      <c r="D832" s="122" t="s">
        <v>2692</v>
      </c>
      <c r="E832" s="123" t="s">
        <v>2693</v>
      </c>
    </row>
    <row r="833" spans="1:5" ht="21.75" customHeight="1" x14ac:dyDescent="0.25">
      <c r="A833" s="203" t="s">
        <v>2694</v>
      </c>
      <c r="B833" s="203" t="s">
        <v>2603</v>
      </c>
      <c r="C833" s="203" t="s">
        <v>2695</v>
      </c>
      <c r="D833" s="122" t="s">
        <v>2696</v>
      </c>
      <c r="E833" s="123" t="s">
        <v>2697</v>
      </c>
    </row>
    <row r="834" spans="1:5" ht="21.75" customHeight="1" x14ac:dyDescent="0.25">
      <c r="A834" s="203" t="s">
        <v>2698</v>
      </c>
      <c r="B834" s="203" t="s">
        <v>2603</v>
      </c>
      <c r="C834" s="203" t="s">
        <v>2695</v>
      </c>
      <c r="D834" s="122" t="s">
        <v>2699</v>
      </c>
      <c r="E834" s="123" t="s">
        <v>2700</v>
      </c>
    </row>
    <row r="835" spans="1:5" ht="21.75" customHeight="1" x14ac:dyDescent="0.25">
      <c r="A835" s="203" t="s">
        <v>2701</v>
      </c>
      <c r="B835" s="203" t="s">
        <v>2603</v>
      </c>
      <c r="C835" s="203" t="s">
        <v>2695</v>
      </c>
      <c r="D835" s="122" t="s">
        <v>2702</v>
      </c>
      <c r="E835" s="121" t="s">
        <v>2703</v>
      </c>
    </row>
    <row r="836" spans="1:5" ht="21.75" customHeight="1" x14ac:dyDescent="0.25">
      <c r="A836" s="203" t="s">
        <v>2704</v>
      </c>
      <c r="B836" s="203" t="s">
        <v>2603</v>
      </c>
      <c r="C836" s="203" t="s">
        <v>2695</v>
      </c>
      <c r="D836" s="122" t="s">
        <v>2705</v>
      </c>
      <c r="E836" s="121" t="s">
        <v>2705</v>
      </c>
    </row>
    <row r="837" spans="1:5" ht="21.75" customHeight="1" x14ac:dyDescent="0.25">
      <c r="A837" s="203" t="s">
        <v>2706</v>
      </c>
      <c r="B837" s="203" t="s">
        <v>2603</v>
      </c>
      <c r="C837" s="203" t="s">
        <v>2707</v>
      </c>
      <c r="D837" s="122" t="s">
        <v>2708</v>
      </c>
      <c r="E837" s="123" t="s">
        <v>2709</v>
      </c>
    </row>
    <row r="838" spans="1:5" ht="21.75" customHeight="1" x14ac:dyDescent="0.25">
      <c r="A838" s="203" t="s">
        <v>2710</v>
      </c>
      <c r="B838" s="203" t="s">
        <v>2603</v>
      </c>
      <c r="C838" s="203" t="s">
        <v>2711</v>
      </c>
      <c r="D838" s="122" t="s">
        <v>2712</v>
      </c>
      <c r="E838" s="123" t="s">
        <v>2713</v>
      </c>
    </row>
    <row r="839" spans="1:5" ht="21.75" customHeight="1" x14ac:dyDescent="0.25">
      <c r="A839" s="203" t="s">
        <v>2714</v>
      </c>
      <c r="B839" s="203" t="s">
        <v>2603</v>
      </c>
      <c r="C839" s="203" t="s">
        <v>2711</v>
      </c>
      <c r="D839" s="122" t="s">
        <v>2715</v>
      </c>
      <c r="E839" s="123" t="s">
        <v>2716</v>
      </c>
    </row>
  </sheetData>
  <sheetProtection algorithmName="SHA-512" hashValue="qNRH1YK5OUpy05dJr/ssZcRkcxAZCNJa6sbfN2s85w4O/cgxcMgfT5QBMWax2SAYlLL1OxugUq9ejYav/MuitQ==" saltValue="jmRYwAgMG1K1Ixh3zLuN0Q==" spinCount="100000" sheet="1" objects="1" scenarios="1"/>
  <conditionalFormatting sqref="A1">
    <cfRule type="duplicateValues" dxfId="14" priority="14"/>
  </conditionalFormatting>
  <conditionalFormatting sqref="A821">
    <cfRule type="duplicateValues" dxfId="13" priority="12"/>
  </conditionalFormatting>
  <conditionalFormatting sqref="A821">
    <cfRule type="duplicateValues" dxfId="12" priority="13"/>
  </conditionalFormatting>
  <conditionalFormatting sqref="A822">
    <cfRule type="duplicateValues" dxfId="11" priority="10"/>
  </conditionalFormatting>
  <conditionalFormatting sqref="A822">
    <cfRule type="duplicateValues" dxfId="10" priority="11"/>
  </conditionalFormatting>
  <conditionalFormatting sqref="A822">
    <cfRule type="duplicateValues" dxfId="9" priority="9"/>
  </conditionalFormatting>
  <conditionalFormatting sqref="A595:A596">
    <cfRule type="duplicateValues" dxfId="8" priority="5"/>
  </conditionalFormatting>
  <conditionalFormatting sqref="A609:A610">
    <cfRule type="duplicateValues" dxfId="7" priority="4"/>
  </conditionalFormatting>
  <conditionalFormatting sqref="A299">
    <cfRule type="duplicateValues" dxfId="6" priority="3"/>
  </conditionalFormatting>
  <conditionalFormatting sqref="A432:A434">
    <cfRule type="duplicateValues" dxfId="5" priority="2"/>
  </conditionalFormatting>
  <conditionalFormatting sqref="A335 A324">
    <cfRule type="duplicateValues" dxfId="4" priority="6"/>
  </conditionalFormatting>
  <conditionalFormatting sqref="A597:A608 A325:A334 A435:A594 A300:A323 A192:A298 A336:A431 A611:A819 A2:A188">
    <cfRule type="duplicateValues" dxfId="3" priority="7"/>
  </conditionalFormatting>
  <conditionalFormatting sqref="A2:A819">
    <cfRule type="duplicateValues" dxfId="2" priority="8"/>
  </conditionalFormatting>
  <conditionalFormatting sqref="A2:A819">
    <cfRule type="duplicateValues" dxfId="1" priority="1"/>
  </conditionalFormatting>
  <conditionalFormatting sqref="A820">
    <cfRule type="duplicateValues" dxfId="0" priority="15"/>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FFC000"/>
  </sheetPr>
  <dimension ref="A1:D7"/>
  <sheetViews>
    <sheetView showGridLines="0" workbookViewId="0">
      <selection activeCell="D15" sqref="D15"/>
    </sheetView>
  </sheetViews>
  <sheetFormatPr defaultRowHeight="15" x14ac:dyDescent="0.25"/>
  <cols>
    <col min="2" max="2" width="21.5703125" customWidth="1"/>
    <col min="3" max="3" width="31.7109375" customWidth="1"/>
    <col min="4" max="4" width="13.7109375" bestFit="1" customWidth="1"/>
  </cols>
  <sheetData>
    <row r="1" spans="1:4" x14ac:dyDescent="0.25">
      <c r="A1" s="259" t="s">
        <v>224</v>
      </c>
      <c r="B1" s="259"/>
      <c r="C1" s="259"/>
      <c r="D1" s="259"/>
    </row>
    <row r="2" spans="1:4" x14ac:dyDescent="0.25">
      <c r="A2" s="115" t="s">
        <v>223</v>
      </c>
      <c r="B2" s="115" t="s">
        <v>222</v>
      </c>
      <c r="C2" s="115" t="s">
        <v>220</v>
      </c>
      <c r="D2" s="115" t="s">
        <v>221</v>
      </c>
    </row>
    <row r="3" spans="1:4" ht="30" x14ac:dyDescent="0.25">
      <c r="A3" s="153">
        <v>1</v>
      </c>
      <c r="B3" s="153" t="s">
        <v>2726</v>
      </c>
      <c r="C3" s="154" t="s">
        <v>2722</v>
      </c>
      <c r="D3" s="153" t="s">
        <v>2718</v>
      </c>
    </row>
    <row r="4" spans="1:4" ht="30" x14ac:dyDescent="0.25">
      <c r="A4" s="153">
        <v>2</v>
      </c>
      <c r="B4" s="153" t="s">
        <v>2727</v>
      </c>
      <c r="C4" s="154" t="s">
        <v>2723</v>
      </c>
      <c r="D4" s="153" t="s">
        <v>2719</v>
      </c>
    </row>
    <row r="5" spans="1:4" ht="30" x14ac:dyDescent="0.25">
      <c r="A5" s="153">
        <v>3</v>
      </c>
      <c r="B5" s="153" t="s">
        <v>2728</v>
      </c>
      <c r="C5" s="154" t="s">
        <v>2724</v>
      </c>
      <c r="D5" s="153" t="s">
        <v>2720</v>
      </c>
    </row>
    <row r="6" spans="1:4" ht="30" x14ac:dyDescent="0.25">
      <c r="A6" s="153">
        <v>4</v>
      </c>
      <c r="B6" s="153" t="s">
        <v>2729</v>
      </c>
      <c r="C6" s="154" t="s">
        <v>2725</v>
      </c>
      <c r="D6" s="153" t="s">
        <v>2721</v>
      </c>
    </row>
    <row r="7" spans="1:4" x14ac:dyDescent="0.25">
      <c r="A7" s="38"/>
    </row>
  </sheetData>
  <sheetProtection algorithmName="SHA-512" hashValue="BjDi3flrNd7dNvdCCvPh8+nl/izaR1CGf21mzLx4X6CNXAdp2Gp4KoM0nXsnctSoA1MfDuax7vBVAxXsXqjQhA==" saltValue="1b12e37HUlcMFnzRu/omww==" spinCount="100000" sheet="1" objects="1" scenarios="1"/>
  <mergeCells count="1">
    <mergeCell ref="A1:D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92D050"/>
    <pageSetUpPr fitToPage="1"/>
  </sheetPr>
  <dimension ref="A1:AK47"/>
  <sheetViews>
    <sheetView zoomScale="70" zoomScaleNormal="70" workbookViewId="0">
      <selection activeCell="S13" sqref="S13"/>
    </sheetView>
  </sheetViews>
  <sheetFormatPr defaultColWidth="8.7109375" defaultRowHeight="15" x14ac:dyDescent="0.25"/>
  <cols>
    <col min="1" max="1" width="14.28515625" style="27" bestFit="1" customWidth="1"/>
    <col min="2" max="2" width="6.42578125" style="27" customWidth="1"/>
    <col min="3" max="3" width="2.7109375" style="27" customWidth="1"/>
    <col min="4" max="4" width="14.28515625" style="27" bestFit="1" customWidth="1"/>
    <col min="5" max="5" width="6.42578125" style="27" bestFit="1" customWidth="1"/>
    <col min="6" max="6" width="2.7109375" style="27" customWidth="1"/>
    <col min="7" max="7" width="14.7109375" style="27" bestFit="1" customWidth="1"/>
    <col min="8" max="8" width="6.42578125" style="27" customWidth="1"/>
    <col min="9" max="9" width="2.7109375" style="27" customWidth="1"/>
    <col min="10" max="10" width="14.28515625" style="27" bestFit="1" customWidth="1"/>
    <col min="11" max="11" width="6.42578125" style="27" bestFit="1" customWidth="1"/>
    <col min="12" max="12" width="8.7109375" style="27" customWidth="1"/>
    <col min="13" max="13" width="2.7109375" style="27" customWidth="1"/>
    <col min="14" max="14" width="8.7109375" style="27"/>
    <col min="15" max="15" width="14.28515625" style="27" bestFit="1" customWidth="1"/>
    <col min="16" max="16" width="21" style="27" bestFit="1" customWidth="1"/>
    <col min="17" max="17" width="13.7109375" style="27" bestFit="1" customWidth="1"/>
    <col min="18" max="18" width="27.28515625" style="27" bestFit="1" customWidth="1"/>
    <col min="19" max="19" width="58.42578125" style="27" customWidth="1"/>
    <col min="20" max="20" width="3" style="27" bestFit="1" customWidth="1"/>
    <col min="21" max="21" width="8.7109375" style="27"/>
    <col min="22" max="22" width="2.7109375" style="27" customWidth="1"/>
    <col min="23" max="24" width="8.7109375" style="27"/>
    <col min="25" max="25" width="2.7109375" style="27" customWidth="1"/>
    <col min="26" max="27" width="8.7109375" style="27"/>
    <col min="28" max="28" width="2.7109375" style="27" customWidth="1"/>
    <col min="29" max="30" width="8.7109375" style="27"/>
    <col min="31" max="31" width="2.7109375" style="27" customWidth="1"/>
    <col min="32" max="33" width="8.7109375" style="27"/>
    <col min="34" max="34" width="2.7109375" style="27" customWidth="1"/>
    <col min="35" max="16384" width="8.7109375" style="27"/>
  </cols>
  <sheetData>
    <row r="1" spans="1:37" s="54" customFormat="1" ht="30.75" customHeight="1" x14ac:dyDescent="0.25">
      <c r="A1" s="262" t="s">
        <v>144</v>
      </c>
      <c r="B1" s="262"/>
      <c r="C1" s="53"/>
      <c r="D1" s="262" t="s">
        <v>143</v>
      </c>
      <c r="E1" s="262"/>
      <c r="F1" s="53"/>
      <c r="G1" s="262" t="s">
        <v>142</v>
      </c>
      <c r="H1" s="262"/>
      <c r="I1" s="53"/>
      <c r="J1" s="265" t="s">
        <v>141</v>
      </c>
      <c r="K1" s="266"/>
      <c r="M1" s="53"/>
      <c r="V1" s="53"/>
      <c r="AH1" s="53"/>
      <c r="AK1" s="55"/>
    </row>
    <row r="2" spans="1:37" s="56" customFormat="1" ht="14.45" customHeight="1" x14ac:dyDescent="0.25">
      <c r="A2" s="28" t="s">
        <v>95</v>
      </c>
      <c r="B2" s="28" t="s">
        <v>1</v>
      </c>
      <c r="C2" s="53"/>
      <c r="D2" s="28" t="s">
        <v>95</v>
      </c>
      <c r="E2" s="28" t="s">
        <v>1</v>
      </c>
      <c r="F2" s="53"/>
      <c r="G2" s="28" t="s">
        <v>95</v>
      </c>
      <c r="H2" s="28" t="s">
        <v>1</v>
      </c>
      <c r="I2" s="53"/>
      <c r="J2" s="28" t="s">
        <v>95</v>
      </c>
      <c r="K2" s="28" t="s">
        <v>1</v>
      </c>
      <c r="M2" s="53"/>
      <c r="O2" s="29" t="s">
        <v>146</v>
      </c>
      <c r="P2" s="267" t="s">
        <v>145</v>
      </c>
      <c r="Q2" s="267"/>
      <c r="R2" s="29" t="s">
        <v>147</v>
      </c>
      <c r="S2" s="29"/>
      <c r="T2" s="29"/>
      <c r="V2" s="53"/>
      <c r="AH2" s="53"/>
      <c r="AK2" s="55"/>
    </row>
    <row r="3" spans="1:37" s="56" customFormat="1" x14ac:dyDescent="0.25">
      <c r="A3" s="30" t="s">
        <v>140</v>
      </c>
      <c r="B3" s="31">
        <v>0</v>
      </c>
      <c r="C3" s="57"/>
      <c r="D3" s="58" t="s">
        <v>39</v>
      </c>
      <c r="E3" s="31">
        <v>0</v>
      </c>
      <c r="F3" s="57"/>
      <c r="G3" s="59" t="s">
        <v>139</v>
      </c>
      <c r="H3" s="31">
        <v>0</v>
      </c>
      <c r="I3" s="57"/>
      <c r="J3" s="60" t="s">
        <v>138</v>
      </c>
      <c r="K3" s="31">
        <v>0</v>
      </c>
      <c r="M3" s="57"/>
      <c r="O3" s="268" t="s">
        <v>2</v>
      </c>
      <c r="P3" s="268"/>
      <c r="Q3" s="268"/>
      <c r="R3" s="29"/>
      <c r="S3" s="27"/>
      <c r="T3" s="27"/>
      <c r="V3" s="57"/>
      <c r="AH3" s="57"/>
      <c r="AK3" s="55"/>
    </row>
    <row r="4" spans="1:37" s="56" customFormat="1" x14ac:dyDescent="0.25">
      <c r="A4" s="30" t="s">
        <v>137</v>
      </c>
      <c r="B4" s="31">
        <v>1</v>
      </c>
      <c r="C4" s="57"/>
      <c r="D4" s="58" t="s">
        <v>130</v>
      </c>
      <c r="E4" s="31">
        <v>1</v>
      </c>
      <c r="F4" s="57"/>
      <c r="G4" s="61" t="s">
        <v>136</v>
      </c>
      <c r="H4" s="31">
        <v>1</v>
      </c>
      <c r="I4" s="57"/>
      <c r="J4" s="60" t="s">
        <v>87</v>
      </c>
      <c r="K4" s="31">
        <v>1</v>
      </c>
      <c r="M4" s="57"/>
      <c r="O4" s="27"/>
      <c r="P4" s="27"/>
      <c r="Q4" s="27"/>
      <c r="R4" s="27"/>
      <c r="S4" s="27"/>
      <c r="T4" s="27"/>
      <c r="V4" s="57"/>
      <c r="AH4" s="57"/>
      <c r="AK4" s="55"/>
    </row>
    <row r="5" spans="1:37" s="56" customFormat="1" x14ac:dyDescent="0.25">
      <c r="A5" s="30" t="s">
        <v>135</v>
      </c>
      <c r="B5" s="31">
        <v>2</v>
      </c>
      <c r="C5" s="57"/>
      <c r="D5" s="58" t="s">
        <v>129</v>
      </c>
      <c r="E5" s="31">
        <v>2</v>
      </c>
      <c r="F5" s="57"/>
      <c r="G5" s="62" t="s">
        <v>134</v>
      </c>
      <c r="H5" s="33">
        <v>2</v>
      </c>
      <c r="I5" s="57"/>
      <c r="J5" s="60" t="s">
        <v>85</v>
      </c>
      <c r="K5" s="31">
        <v>2</v>
      </c>
      <c r="M5" s="57"/>
      <c r="O5" s="39" t="s">
        <v>4</v>
      </c>
      <c r="P5" s="40" t="s">
        <v>5</v>
      </c>
      <c r="Q5" s="41" t="s">
        <v>6</v>
      </c>
      <c r="R5" t="s">
        <v>148</v>
      </c>
      <c r="S5" s="109" t="s">
        <v>57</v>
      </c>
      <c r="T5" s="38">
        <v>10</v>
      </c>
      <c r="V5" s="57"/>
      <c r="AH5" s="57"/>
      <c r="AK5" s="55"/>
    </row>
    <row r="6" spans="1:37" s="56" customFormat="1" x14ac:dyDescent="0.25">
      <c r="A6" s="30" t="s">
        <v>132</v>
      </c>
      <c r="B6" s="31">
        <v>3</v>
      </c>
      <c r="C6" s="57"/>
      <c r="D6" s="63" t="s">
        <v>128</v>
      </c>
      <c r="E6" s="33">
        <v>3</v>
      </c>
      <c r="F6" s="57"/>
      <c r="G6" s="62" t="s">
        <v>112</v>
      </c>
      <c r="H6" s="33">
        <v>3</v>
      </c>
      <c r="I6" s="57"/>
      <c r="J6" s="60" t="s">
        <v>133</v>
      </c>
      <c r="K6" s="31">
        <v>3</v>
      </c>
      <c r="M6" s="57"/>
      <c r="O6" s="39" t="s">
        <v>8</v>
      </c>
      <c r="P6" s="40" t="s">
        <v>9</v>
      </c>
      <c r="Q6" s="41" t="s">
        <v>10</v>
      </c>
      <c r="R6" t="s">
        <v>149</v>
      </c>
      <c r="S6" s="109" t="s">
        <v>7</v>
      </c>
      <c r="T6" s="38">
        <v>5</v>
      </c>
      <c r="V6" s="57"/>
      <c r="AH6" s="57"/>
      <c r="AK6" s="55"/>
    </row>
    <row r="7" spans="1:37" s="56" customFormat="1" x14ac:dyDescent="0.25">
      <c r="A7" s="30" t="s">
        <v>131</v>
      </c>
      <c r="B7" s="31">
        <v>4</v>
      </c>
      <c r="C7" s="57"/>
      <c r="D7" s="63" t="s">
        <v>126</v>
      </c>
      <c r="E7" s="33">
        <v>4</v>
      </c>
      <c r="F7" s="57"/>
      <c r="G7" s="62" t="s">
        <v>111</v>
      </c>
      <c r="H7" s="33">
        <v>4</v>
      </c>
      <c r="I7" s="57"/>
      <c r="J7" s="64" t="s">
        <v>132</v>
      </c>
      <c r="K7" s="65">
        <v>4</v>
      </c>
      <c r="M7" s="57"/>
      <c r="O7" s="39" t="s">
        <v>12</v>
      </c>
      <c r="P7" s="40" t="s">
        <v>13</v>
      </c>
      <c r="Q7" s="41" t="s">
        <v>14</v>
      </c>
      <c r="R7" t="s">
        <v>149</v>
      </c>
      <c r="S7" s="109" t="s">
        <v>58</v>
      </c>
      <c r="T7" s="38">
        <v>5</v>
      </c>
      <c r="V7" s="57"/>
      <c r="AH7" s="57"/>
      <c r="AK7" s="55"/>
    </row>
    <row r="8" spans="1:37" s="56" customFormat="1" x14ac:dyDescent="0.25">
      <c r="A8" s="30" t="s">
        <v>130</v>
      </c>
      <c r="B8" s="31">
        <v>5</v>
      </c>
      <c r="C8" s="57"/>
      <c r="D8" s="66" t="s">
        <v>105</v>
      </c>
      <c r="E8" s="35">
        <v>5</v>
      </c>
      <c r="F8" s="57"/>
      <c r="G8" s="62" t="s">
        <v>110</v>
      </c>
      <c r="H8" s="33">
        <v>5</v>
      </c>
      <c r="I8" s="57"/>
      <c r="J8" s="64" t="s">
        <v>131</v>
      </c>
      <c r="K8" s="65">
        <v>5</v>
      </c>
      <c r="M8" s="57"/>
      <c r="O8" s="39" t="s">
        <v>16</v>
      </c>
      <c r="P8" s="40" t="s">
        <v>17</v>
      </c>
      <c r="Q8" s="41" t="s">
        <v>18</v>
      </c>
      <c r="R8" t="s">
        <v>150</v>
      </c>
      <c r="S8" s="110" t="s">
        <v>15</v>
      </c>
      <c r="T8" s="38">
        <v>10</v>
      </c>
      <c r="V8" s="57"/>
      <c r="AH8" s="57"/>
      <c r="AK8" s="55"/>
    </row>
    <row r="9" spans="1:37" s="56" customFormat="1" ht="26.25" x14ac:dyDescent="0.25">
      <c r="A9" s="30" t="s">
        <v>129</v>
      </c>
      <c r="B9" s="31">
        <v>6</v>
      </c>
      <c r="C9" s="57"/>
      <c r="F9" s="57"/>
      <c r="G9" s="67" t="s">
        <v>109</v>
      </c>
      <c r="H9" s="35">
        <v>6</v>
      </c>
      <c r="I9" s="57"/>
      <c r="J9" s="64" t="s">
        <v>130</v>
      </c>
      <c r="K9" s="65">
        <v>6</v>
      </c>
      <c r="M9" s="57"/>
      <c r="O9" s="39" t="s">
        <v>20</v>
      </c>
      <c r="P9" s="40" t="s">
        <v>21</v>
      </c>
      <c r="Q9" s="41" t="s">
        <v>22</v>
      </c>
      <c r="R9" t="s">
        <v>151</v>
      </c>
      <c r="S9" s="109" t="s">
        <v>77</v>
      </c>
      <c r="T9" s="38">
        <v>10</v>
      </c>
      <c r="V9" s="57"/>
      <c r="AH9" s="57"/>
      <c r="AK9" s="55"/>
    </row>
    <row r="10" spans="1:37" s="56" customFormat="1" ht="29.25" x14ac:dyDescent="0.25">
      <c r="A10" s="32" t="s">
        <v>128</v>
      </c>
      <c r="B10" s="33">
        <v>7</v>
      </c>
      <c r="C10" s="57"/>
      <c r="F10" s="57"/>
      <c r="G10" s="67" t="s">
        <v>106</v>
      </c>
      <c r="H10" s="35">
        <v>7</v>
      </c>
      <c r="I10" s="57"/>
      <c r="J10" s="64" t="s">
        <v>129</v>
      </c>
      <c r="K10" s="65">
        <v>7</v>
      </c>
      <c r="M10" s="57"/>
      <c r="O10" s="39" t="s">
        <v>24</v>
      </c>
      <c r="P10" s="40" t="s">
        <v>25</v>
      </c>
      <c r="Q10" s="41" t="s">
        <v>26</v>
      </c>
      <c r="R10"/>
      <c r="S10" s="109" t="s">
        <v>23</v>
      </c>
      <c r="T10" s="38">
        <v>5</v>
      </c>
      <c r="V10" s="57"/>
      <c r="AH10" s="57"/>
      <c r="AK10" s="55"/>
    </row>
    <row r="11" spans="1:37" s="56" customFormat="1" x14ac:dyDescent="0.25">
      <c r="A11" s="32" t="s">
        <v>126</v>
      </c>
      <c r="B11" s="33">
        <v>8</v>
      </c>
      <c r="C11" s="57"/>
      <c r="F11" s="57"/>
      <c r="G11" s="67" t="s">
        <v>104</v>
      </c>
      <c r="H11" s="35">
        <v>8</v>
      </c>
      <c r="I11" s="57"/>
      <c r="J11" s="68" t="s">
        <v>128</v>
      </c>
      <c r="K11" s="35">
        <v>8</v>
      </c>
      <c r="M11" s="57"/>
      <c r="O11" s="39" t="s">
        <v>28</v>
      </c>
      <c r="P11" s="40" t="s">
        <v>29</v>
      </c>
      <c r="Q11" s="41" t="s">
        <v>30</v>
      </c>
      <c r="R11" t="s">
        <v>152</v>
      </c>
      <c r="S11" s="109" t="s">
        <v>59</v>
      </c>
      <c r="T11" s="38">
        <v>10</v>
      </c>
      <c r="V11" s="57"/>
      <c r="AH11" s="57"/>
      <c r="AK11" s="55"/>
    </row>
    <row r="12" spans="1:37" s="56" customFormat="1" x14ac:dyDescent="0.25">
      <c r="A12" s="34" t="s">
        <v>127</v>
      </c>
      <c r="B12" s="35">
        <v>9</v>
      </c>
      <c r="C12" s="57"/>
      <c r="F12" s="57"/>
      <c r="G12" s="67" t="s">
        <v>108</v>
      </c>
      <c r="H12" s="35">
        <v>9</v>
      </c>
      <c r="I12" s="57"/>
      <c r="J12" s="68" t="s">
        <v>126</v>
      </c>
      <c r="K12" s="35">
        <v>9</v>
      </c>
      <c r="M12" s="57"/>
      <c r="O12" s="39" t="s">
        <v>32</v>
      </c>
      <c r="P12" s="40" t="s">
        <v>33</v>
      </c>
      <c r="Q12" s="41" t="s">
        <v>34</v>
      </c>
      <c r="R12" t="s">
        <v>153</v>
      </c>
      <c r="S12" s="109" t="s">
        <v>60</v>
      </c>
      <c r="T12" s="38">
        <v>10</v>
      </c>
      <c r="V12" s="57"/>
      <c r="AH12" s="57"/>
      <c r="AK12" s="55"/>
    </row>
    <row r="13" spans="1:37" s="56" customFormat="1" x14ac:dyDescent="0.25">
      <c r="A13" s="36" t="s">
        <v>100</v>
      </c>
      <c r="B13" s="37">
        <v>10</v>
      </c>
      <c r="C13" s="57"/>
      <c r="F13" s="57"/>
      <c r="G13" s="69" t="s">
        <v>105</v>
      </c>
      <c r="H13" s="37">
        <v>10</v>
      </c>
      <c r="I13" s="57"/>
      <c r="J13" s="68" t="s">
        <v>105</v>
      </c>
      <c r="K13" s="35">
        <v>10</v>
      </c>
      <c r="M13" s="57"/>
      <c r="O13" s="39" t="s">
        <v>36</v>
      </c>
      <c r="P13" s="40" t="s">
        <v>37</v>
      </c>
      <c r="Q13" s="43">
        <v>1</v>
      </c>
      <c r="R13" t="s">
        <v>153</v>
      </c>
      <c r="S13" s="109" t="s">
        <v>61</v>
      </c>
      <c r="T13" s="38">
        <v>5</v>
      </c>
      <c r="V13" s="57"/>
      <c r="AH13" s="57"/>
      <c r="AK13" s="55"/>
    </row>
    <row r="14" spans="1:37" s="56" customFormat="1" x14ac:dyDescent="0.25">
      <c r="A14" s="70"/>
      <c r="B14" s="71"/>
      <c r="C14" s="71"/>
      <c r="D14" s="72"/>
      <c r="E14" s="73"/>
      <c r="F14" s="71"/>
      <c r="G14" s="74"/>
      <c r="H14" s="73"/>
      <c r="I14" s="71"/>
      <c r="J14" s="74"/>
      <c r="K14" s="75"/>
      <c r="L14" s="76"/>
      <c r="M14" s="77"/>
      <c r="N14" s="76"/>
      <c r="O14" s="39" t="s">
        <v>4</v>
      </c>
      <c r="P14" s="40" t="s">
        <v>5</v>
      </c>
      <c r="Q14" s="41" t="s">
        <v>6</v>
      </c>
      <c r="R14" t="s">
        <v>153</v>
      </c>
      <c r="S14" s="109" t="s">
        <v>62</v>
      </c>
      <c r="T14" s="38">
        <v>5</v>
      </c>
      <c r="U14" s="77"/>
      <c r="V14" s="77"/>
      <c r="W14" s="76"/>
      <c r="X14" s="76"/>
      <c r="Y14" s="77"/>
      <c r="Z14" s="76"/>
      <c r="AA14" s="76"/>
      <c r="AB14" s="77"/>
      <c r="AC14" s="76"/>
      <c r="AD14" s="76"/>
      <c r="AE14" s="77"/>
      <c r="AF14" s="76"/>
      <c r="AG14" s="76"/>
      <c r="AH14" s="77"/>
      <c r="AI14" s="78"/>
      <c r="AJ14" s="77"/>
      <c r="AK14" s="55"/>
    </row>
    <row r="15" spans="1:37" s="56" customFormat="1" ht="15" customHeight="1" x14ac:dyDescent="0.25">
      <c r="A15" s="269" t="s">
        <v>125</v>
      </c>
      <c r="B15" s="269"/>
      <c r="C15" s="53"/>
      <c r="D15" s="269" t="s">
        <v>124</v>
      </c>
      <c r="E15" s="269"/>
      <c r="F15" s="53"/>
      <c r="G15" s="21" t="s">
        <v>123</v>
      </c>
      <c r="H15" s="20"/>
      <c r="O15" s="39" t="s">
        <v>39</v>
      </c>
      <c r="P15" s="40" t="s">
        <v>40</v>
      </c>
      <c r="Q15" s="41" t="s">
        <v>41</v>
      </c>
      <c r="R15"/>
      <c r="S15" s="109" t="s">
        <v>63</v>
      </c>
      <c r="T15" s="38">
        <v>5</v>
      </c>
    </row>
    <row r="16" spans="1:37" x14ac:dyDescent="0.25">
      <c r="A16" s="28" t="s">
        <v>95</v>
      </c>
      <c r="B16" s="28" t="s">
        <v>1</v>
      </c>
      <c r="C16" s="53"/>
      <c r="D16" s="28" t="s">
        <v>95</v>
      </c>
      <c r="E16" s="28" t="s">
        <v>1</v>
      </c>
      <c r="F16" s="53"/>
      <c r="G16" s="79" t="s">
        <v>95</v>
      </c>
      <c r="H16" s="79" t="s">
        <v>1</v>
      </c>
      <c r="O16" s="39" t="s">
        <v>39</v>
      </c>
      <c r="P16" s="40" t="s">
        <v>40</v>
      </c>
      <c r="Q16" s="41" t="s">
        <v>41</v>
      </c>
      <c r="R16"/>
      <c r="S16" s="109" t="s">
        <v>64</v>
      </c>
      <c r="T16" s="38">
        <v>5</v>
      </c>
    </row>
    <row r="17" spans="1:20" x14ac:dyDescent="0.25">
      <c r="A17" s="80" t="s">
        <v>93</v>
      </c>
      <c r="B17" s="81">
        <v>5</v>
      </c>
      <c r="C17" s="57"/>
      <c r="D17" s="82" t="s">
        <v>94</v>
      </c>
      <c r="E17" s="31">
        <v>0</v>
      </c>
      <c r="F17" s="57"/>
      <c r="G17" s="82" t="s">
        <v>94</v>
      </c>
      <c r="H17" s="31">
        <v>0</v>
      </c>
      <c r="O17" s="39" t="s">
        <v>32</v>
      </c>
      <c r="P17" s="40" t="s">
        <v>44</v>
      </c>
      <c r="Q17" s="41" t="s">
        <v>34</v>
      </c>
      <c r="R17" t="s">
        <v>153</v>
      </c>
      <c r="S17" s="109" t="s">
        <v>43</v>
      </c>
      <c r="T17" s="38">
        <v>5</v>
      </c>
    </row>
    <row r="18" spans="1:20" x14ac:dyDescent="0.25">
      <c r="A18" s="83" t="s">
        <v>122</v>
      </c>
      <c r="B18" s="51">
        <v>4</v>
      </c>
      <c r="C18" s="57"/>
      <c r="D18" s="82" t="s">
        <v>92</v>
      </c>
      <c r="E18" s="31">
        <v>1</v>
      </c>
      <c r="F18" s="57"/>
      <c r="G18" s="82" t="s">
        <v>92</v>
      </c>
      <c r="H18" s="31">
        <v>1</v>
      </c>
      <c r="O18" s="39" t="s">
        <v>32</v>
      </c>
      <c r="P18" s="40" t="s">
        <v>44</v>
      </c>
      <c r="Q18" s="41" t="s">
        <v>34</v>
      </c>
      <c r="R18" t="s">
        <v>153</v>
      </c>
      <c r="S18" s="109" t="s">
        <v>73</v>
      </c>
      <c r="T18" s="38">
        <v>5</v>
      </c>
    </row>
    <row r="19" spans="1:20" x14ac:dyDescent="0.25">
      <c r="A19" s="83" t="s">
        <v>121</v>
      </c>
      <c r="B19" s="51">
        <v>3</v>
      </c>
      <c r="C19" s="57"/>
      <c r="D19" s="82" t="s">
        <v>89</v>
      </c>
      <c r="E19" s="31">
        <v>2</v>
      </c>
      <c r="F19" s="57"/>
      <c r="G19" s="82" t="s">
        <v>89</v>
      </c>
      <c r="H19" s="31">
        <v>2</v>
      </c>
      <c r="O19" s="39" t="s">
        <v>46</v>
      </c>
      <c r="P19" s="40" t="s">
        <v>47</v>
      </c>
      <c r="Q19" s="41" t="s">
        <v>34</v>
      </c>
      <c r="R19" t="s">
        <v>153</v>
      </c>
      <c r="S19" s="42" t="s">
        <v>45</v>
      </c>
      <c r="T19" s="38">
        <v>5</v>
      </c>
    </row>
    <row r="20" spans="1:20" x14ac:dyDescent="0.25">
      <c r="A20" s="84" t="s">
        <v>120</v>
      </c>
      <c r="B20" s="85">
        <v>2</v>
      </c>
      <c r="C20" s="57"/>
      <c r="D20" s="86" t="s">
        <v>87</v>
      </c>
      <c r="E20" s="87">
        <v>3</v>
      </c>
      <c r="F20" s="57"/>
      <c r="G20" s="86" t="s">
        <v>87</v>
      </c>
      <c r="H20" s="87">
        <v>3</v>
      </c>
      <c r="O20" s="39" t="s">
        <v>12</v>
      </c>
      <c r="P20" s="40" t="s">
        <v>49</v>
      </c>
      <c r="Q20" s="43">
        <v>0</v>
      </c>
      <c r="R20" t="s">
        <v>154</v>
      </c>
      <c r="S20" s="42" t="s">
        <v>48</v>
      </c>
      <c r="T20" s="38">
        <v>5</v>
      </c>
    </row>
    <row r="21" spans="1:20" ht="77.25" x14ac:dyDescent="0.25">
      <c r="A21" s="88" t="s">
        <v>119</v>
      </c>
      <c r="B21" s="85">
        <v>1</v>
      </c>
      <c r="C21" s="57"/>
      <c r="D21" s="80" t="s">
        <v>85</v>
      </c>
      <c r="E21" s="35">
        <v>4</v>
      </c>
      <c r="F21" s="57"/>
      <c r="G21" s="80" t="s">
        <v>85</v>
      </c>
      <c r="H21" s="35">
        <v>4</v>
      </c>
      <c r="O21" s="39" t="s">
        <v>51</v>
      </c>
      <c r="P21" s="40" t="s">
        <v>52</v>
      </c>
      <c r="Q21" s="41" t="s">
        <v>53</v>
      </c>
      <c r="R21"/>
      <c r="S21"/>
      <c r="T21"/>
    </row>
    <row r="22" spans="1:20" x14ac:dyDescent="0.25">
      <c r="A22" s="88" t="s">
        <v>118</v>
      </c>
      <c r="B22" s="85">
        <v>0</v>
      </c>
      <c r="C22" s="57"/>
      <c r="D22" s="80" t="s">
        <v>117</v>
      </c>
      <c r="E22" s="35">
        <v>5</v>
      </c>
      <c r="F22" s="57"/>
      <c r="G22" s="80" t="s">
        <v>117</v>
      </c>
      <c r="H22" s="35">
        <v>5</v>
      </c>
    </row>
    <row r="23" spans="1:20" x14ac:dyDescent="0.25">
      <c r="A23" s="70"/>
      <c r="B23" s="71"/>
      <c r="C23" s="71"/>
      <c r="D23" s="72"/>
      <c r="E23" s="73"/>
      <c r="F23" s="71"/>
      <c r="G23" s="74"/>
      <c r="H23" s="73"/>
      <c r="I23" s="71"/>
      <c r="J23" s="74"/>
      <c r="K23" s="75"/>
    </row>
    <row r="24" spans="1:20" ht="27.75" customHeight="1" x14ac:dyDescent="0.25">
      <c r="A24" s="262" t="s">
        <v>116</v>
      </c>
      <c r="B24" s="262"/>
      <c r="C24" s="53"/>
      <c r="D24" s="265" t="s">
        <v>115</v>
      </c>
      <c r="E24" s="266"/>
      <c r="F24" s="53"/>
      <c r="G24" s="262" t="s">
        <v>114</v>
      </c>
      <c r="H24" s="262"/>
    </row>
    <row r="25" spans="1:20" x14ac:dyDescent="0.25">
      <c r="A25" s="28" t="s">
        <v>95</v>
      </c>
      <c r="B25" s="28" t="s">
        <v>1</v>
      </c>
      <c r="C25" s="53"/>
      <c r="D25" s="28" t="s">
        <v>95</v>
      </c>
      <c r="E25" s="28" t="s">
        <v>1</v>
      </c>
      <c r="F25" s="53"/>
      <c r="G25" s="28" t="s">
        <v>95</v>
      </c>
      <c r="H25" s="28" t="s">
        <v>1</v>
      </c>
    </row>
    <row r="26" spans="1:20" x14ac:dyDescent="0.25">
      <c r="A26" s="52" t="s">
        <v>113</v>
      </c>
      <c r="B26" s="31">
        <v>0</v>
      </c>
      <c r="C26" s="57"/>
      <c r="D26" s="52" t="s">
        <v>46</v>
      </c>
      <c r="E26" s="31">
        <v>0</v>
      </c>
      <c r="F26" s="57"/>
      <c r="G26" s="52" t="s">
        <v>4</v>
      </c>
      <c r="H26" s="31">
        <v>0</v>
      </c>
    </row>
    <row r="27" spans="1:20" x14ac:dyDescent="0.25">
      <c r="A27" s="89" t="s">
        <v>112</v>
      </c>
      <c r="B27" s="31">
        <v>1</v>
      </c>
      <c r="C27" s="57"/>
      <c r="D27" s="83" t="s">
        <v>109</v>
      </c>
      <c r="E27" s="33">
        <v>1</v>
      </c>
      <c r="F27" s="57"/>
      <c r="G27" s="90" t="s">
        <v>104</v>
      </c>
      <c r="H27" s="31">
        <v>1</v>
      </c>
    </row>
    <row r="28" spans="1:20" x14ac:dyDescent="0.25">
      <c r="A28" s="89" t="s">
        <v>111</v>
      </c>
      <c r="B28" s="31">
        <v>2</v>
      </c>
      <c r="C28" s="57"/>
      <c r="D28" s="83" t="s">
        <v>106</v>
      </c>
      <c r="E28" s="33">
        <v>2</v>
      </c>
      <c r="F28" s="57"/>
      <c r="G28" s="90" t="s">
        <v>108</v>
      </c>
      <c r="H28" s="31">
        <v>2</v>
      </c>
    </row>
    <row r="29" spans="1:20" x14ac:dyDescent="0.25">
      <c r="A29" s="89" t="s">
        <v>110</v>
      </c>
      <c r="B29" s="31">
        <v>3</v>
      </c>
      <c r="C29" s="57"/>
      <c r="D29" s="83" t="s">
        <v>104</v>
      </c>
      <c r="E29" s="33">
        <v>3</v>
      </c>
      <c r="F29" s="57"/>
      <c r="G29" s="83" t="s">
        <v>102</v>
      </c>
      <c r="H29" s="33">
        <v>3</v>
      </c>
    </row>
    <row r="30" spans="1:20" x14ac:dyDescent="0.25">
      <c r="A30" s="91" t="s">
        <v>109</v>
      </c>
      <c r="B30" s="33">
        <v>4</v>
      </c>
      <c r="C30" s="57"/>
      <c r="D30" s="83" t="s">
        <v>108</v>
      </c>
      <c r="E30" s="33">
        <v>4</v>
      </c>
      <c r="F30" s="57"/>
      <c r="G30" s="83" t="s">
        <v>107</v>
      </c>
      <c r="H30" s="33">
        <v>4</v>
      </c>
    </row>
    <row r="31" spans="1:20" x14ac:dyDescent="0.25">
      <c r="A31" s="91" t="s">
        <v>106</v>
      </c>
      <c r="B31" s="33">
        <v>5</v>
      </c>
      <c r="C31" s="57"/>
      <c r="D31" s="92" t="s">
        <v>105</v>
      </c>
      <c r="E31" s="37">
        <v>5</v>
      </c>
      <c r="F31" s="57"/>
      <c r="G31" s="92" t="s">
        <v>100</v>
      </c>
      <c r="H31" s="37">
        <v>5</v>
      </c>
    </row>
    <row r="32" spans="1:20" x14ac:dyDescent="0.25">
      <c r="A32" s="91" t="s">
        <v>104</v>
      </c>
      <c r="B32" s="33">
        <v>6</v>
      </c>
      <c r="C32" s="57"/>
      <c r="D32" s="93"/>
      <c r="E32" s="57"/>
      <c r="F32" s="57"/>
      <c r="G32" s="93"/>
      <c r="H32" s="57"/>
    </row>
    <row r="33" spans="1:11" x14ac:dyDescent="0.25">
      <c r="A33" s="91" t="s">
        <v>103</v>
      </c>
      <c r="B33" s="33">
        <v>7</v>
      </c>
      <c r="C33" s="57"/>
      <c r="D33" s="93"/>
      <c r="E33" s="57"/>
      <c r="F33" s="57"/>
      <c r="G33" s="93"/>
      <c r="H33" s="57"/>
    </row>
    <row r="34" spans="1:11" x14ac:dyDescent="0.25">
      <c r="A34" s="68" t="s">
        <v>102</v>
      </c>
      <c r="B34" s="35">
        <v>8</v>
      </c>
      <c r="C34" s="57"/>
      <c r="D34" s="93"/>
      <c r="E34" s="57"/>
      <c r="F34" s="57"/>
      <c r="G34" s="93"/>
      <c r="H34" s="57"/>
    </row>
    <row r="35" spans="1:11" x14ac:dyDescent="0.25">
      <c r="A35" s="68" t="s">
        <v>101</v>
      </c>
      <c r="B35" s="35">
        <v>9</v>
      </c>
      <c r="C35" s="57"/>
      <c r="D35" s="93"/>
      <c r="E35" s="57"/>
      <c r="F35" s="57"/>
      <c r="G35" s="93"/>
      <c r="H35" s="57"/>
    </row>
    <row r="36" spans="1:11" x14ac:dyDescent="0.25">
      <c r="A36" s="68" t="s">
        <v>100</v>
      </c>
      <c r="B36" s="35">
        <v>10</v>
      </c>
      <c r="C36" s="57"/>
      <c r="D36" s="93"/>
      <c r="E36" s="57"/>
      <c r="F36" s="57"/>
      <c r="G36" s="93"/>
      <c r="H36" s="57"/>
    </row>
    <row r="37" spans="1:11" x14ac:dyDescent="0.25">
      <c r="A37" s="94"/>
      <c r="B37" s="95"/>
      <c r="C37" s="95"/>
      <c r="D37" s="96"/>
      <c r="E37" s="97"/>
      <c r="F37" s="95"/>
      <c r="G37" s="98"/>
      <c r="H37" s="97"/>
      <c r="I37" s="95"/>
      <c r="J37" s="98"/>
      <c r="K37" s="99"/>
    </row>
    <row r="38" spans="1:11" ht="27" customHeight="1" x14ac:dyDescent="0.25">
      <c r="A38" s="262" t="s">
        <v>99</v>
      </c>
      <c r="B38" s="262"/>
      <c r="C38" s="53"/>
      <c r="D38" s="262" t="s">
        <v>98</v>
      </c>
      <c r="E38" s="262"/>
      <c r="F38" s="53"/>
      <c r="G38" s="263" t="s">
        <v>97</v>
      </c>
      <c r="H38" s="263"/>
      <c r="I38" s="53"/>
      <c r="J38" s="262" t="s">
        <v>96</v>
      </c>
      <c r="K38" s="262"/>
    </row>
    <row r="39" spans="1:11" x14ac:dyDescent="0.25">
      <c r="A39" s="28" t="s">
        <v>95</v>
      </c>
      <c r="B39" s="28" t="s">
        <v>1</v>
      </c>
      <c r="C39" s="53"/>
      <c r="D39" s="28" t="s">
        <v>95</v>
      </c>
      <c r="E39" s="28" t="s">
        <v>1</v>
      </c>
      <c r="F39" s="53"/>
      <c r="G39" s="100" t="s">
        <v>95</v>
      </c>
      <c r="H39" s="100" t="s">
        <v>1</v>
      </c>
      <c r="I39" s="53"/>
      <c r="J39" s="28" t="s">
        <v>95</v>
      </c>
      <c r="K39" s="28" t="s">
        <v>1</v>
      </c>
    </row>
    <row r="40" spans="1:11" x14ac:dyDescent="0.25">
      <c r="A40" s="80" t="s">
        <v>94</v>
      </c>
      <c r="B40" s="35">
        <v>5</v>
      </c>
      <c r="C40" s="57"/>
      <c r="D40" s="80" t="s">
        <v>94</v>
      </c>
      <c r="E40" s="35">
        <v>5</v>
      </c>
      <c r="F40" s="57"/>
      <c r="G40" s="101" t="s">
        <v>94</v>
      </c>
      <c r="H40" s="102">
        <v>5</v>
      </c>
      <c r="I40" s="57"/>
      <c r="J40" s="80" t="s">
        <v>93</v>
      </c>
      <c r="K40" s="35">
        <v>5</v>
      </c>
    </row>
    <row r="41" spans="1:11" x14ac:dyDescent="0.25">
      <c r="A41" s="64" t="s">
        <v>92</v>
      </c>
      <c r="B41" s="65">
        <v>2.5</v>
      </c>
      <c r="C41" s="57"/>
      <c r="D41" s="64" t="s">
        <v>92</v>
      </c>
      <c r="E41" s="65">
        <v>2.5</v>
      </c>
      <c r="F41" s="57"/>
      <c r="G41" s="103" t="s">
        <v>92</v>
      </c>
      <c r="H41" s="104">
        <v>4</v>
      </c>
      <c r="I41" s="57"/>
      <c r="J41" s="105" t="s">
        <v>91</v>
      </c>
      <c r="K41" s="33">
        <v>4</v>
      </c>
    </row>
    <row r="42" spans="1:11" x14ac:dyDescent="0.25">
      <c r="A42" s="90" t="s">
        <v>90</v>
      </c>
      <c r="B42" s="31">
        <v>0</v>
      </c>
      <c r="C42" s="57"/>
      <c r="D42" s="90" t="s">
        <v>90</v>
      </c>
      <c r="E42" s="31">
        <v>0</v>
      </c>
      <c r="F42" s="57"/>
      <c r="G42" s="103" t="s">
        <v>89</v>
      </c>
      <c r="H42" s="104">
        <v>3</v>
      </c>
      <c r="I42" s="57"/>
      <c r="J42" s="105" t="s">
        <v>88</v>
      </c>
      <c r="K42" s="33">
        <v>3</v>
      </c>
    </row>
    <row r="43" spans="1:11" x14ac:dyDescent="0.25">
      <c r="A43" s="76"/>
      <c r="B43" s="76"/>
      <c r="C43" s="57"/>
      <c r="D43" s="76"/>
      <c r="E43" s="76"/>
      <c r="F43" s="57"/>
      <c r="G43" s="106" t="s">
        <v>87</v>
      </c>
      <c r="H43" s="107">
        <v>2</v>
      </c>
      <c r="I43" s="57"/>
      <c r="J43" s="52" t="s">
        <v>86</v>
      </c>
      <c r="K43" s="31">
        <v>2</v>
      </c>
    </row>
    <row r="44" spans="1:11" x14ac:dyDescent="0.25">
      <c r="F44" s="57"/>
      <c r="G44" s="106" t="s">
        <v>85</v>
      </c>
      <c r="H44" s="107">
        <v>1</v>
      </c>
      <c r="I44" s="57"/>
      <c r="J44" s="52" t="s">
        <v>84</v>
      </c>
      <c r="K44" s="31">
        <v>1</v>
      </c>
    </row>
    <row r="45" spans="1:11" x14ac:dyDescent="0.25">
      <c r="F45" s="57"/>
      <c r="G45" s="106" t="s">
        <v>83</v>
      </c>
      <c r="H45" s="108">
        <v>0</v>
      </c>
      <c r="I45" s="57"/>
      <c r="J45" s="52" t="s">
        <v>82</v>
      </c>
      <c r="K45" s="31">
        <v>0</v>
      </c>
    </row>
    <row r="46" spans="1:11" x14ac:dyDescent="0.25">
      <c r="A46" s="70"/>
      <c r="B46" s="71"/>
      <c r="C46" s="71"/>
      <c r="D46" s="72"/>
      <c r="E46" s="73"/>
      <c r="F46" s="71"/>
      <c r="G46" s="74"/>
      <c r="H46" s="73"/>
      <c r="I46" s="71"/>
      <c r="J46" s="74"/>
      <c r="K46" s="75"/>
    </row>
    <row r="47" spans="1:11" ht="25.5" customHeight="1" x14ac:dyDescent="0.25">
      <c r="A47" s="262" t="s">
        <v>81</v>
      </c>
      <c r="B47" s="262"/>
      <c r="D47" s="264" t="s">
        <v>80</v>
      </c>
      <c r="E47" s="264"/>
      <c r="G47" s="260" t="s">
        <v>79</v>
      </c>
      <c r="H47" s="260"/>
      <c r="J47" s="261" t="s">
        <v>78</v>
      </c>
      <c r="K47" s="261"/>
    </row>
  </sheetData>
  <mergeCells count="19">
    <mergeCell ref="J1:K1"/>
    <mergeCell ref="P2:Q2"/>
    <mergeCell ref="O3:Q3"/>
    <mergeCell ref="A24:B24"/>
    <mergeCell ref="D24:E24"/>
    <mergeCell ref="G24:H24"/>
    <mergeCell ref="A1:B1"/>
    <mergeCell ref="D1:E1"/>
    <mergeCell ref="G1:H1"/>
    <mergeCell ref="A15:B15"/>
    <mergeCell ref="D15:E15"/>
    <mergeCell ref="G47:H47"/>
    <mergeCell ref="J47:K47"/>
    <mergeCell ref="A47:B47"/>
    <mergeCell ref="G38:H38"/>
    <mergeCell ref="J38:K38"/>
    <mergeCell ref="D47:E47"/>
    <mergeCell ref="A38:B38"/>
    <mergeCell ref="D38:E38"/>
  </mergeCells>
  <pageMargins left="0.43307086614173229" right="0.23622047244094491" top="0.74803149606299213" bottom="0.74803149606299213" header="0.11811023622047245" footer="0.31496062992125984"/>
  <pageSetup paperSize="9" fitToWidth="0" orientation="portrait" r:id="rId1"/>
  <headerFooter>
    <oddHeader>&amp;C&amp;"-,Bold"&amp;16&amp;U&amp;K07-024NACO Scorecard Marking Criteria (Internal Document)</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C000"/>
  </sheetPr>
  <dimension ref="A1:Q36"/>
  <sheetViews>
    <sheetView zoomScale="70" zoomScaleNormal="70" workbookViewId="0">
      <selection activeCell="Q33" sqref="Q33:Q34"/>
    </sheetView>
  </sheetViews>
  <sheetFormatPr defaultColWidth="8.85546875" defaultRowHeight="15" x14ac:dyDescent="0.25"/>
  <cols>
    <col min="1" max="1" width="15.28515625" style="4" customWidth="1"/>
    <col min="2" max="2" width="8.85546875" style="4"/>
    <col min="3" max="3" width="2.85546875" style="4" customWidth="1"/>
    <col min="4" max="4" width="21.5703125" style="4" customWidth="1"/>
    <col min="5" max="5" width="14.28515625" style="4" customWidth="1"/>
    <col min="6" max="6" width="3.5703125" style="4" customWidth="1"/>
    <col min="7" max="7" width="17" style="4" customWidth="1"/>
    <col min="8" max="8" width="8.85546875" style="4"/>
    <col min="9" max="9" width="2.7109375" style="4" customWidth="1"/>
    <col min="10" max="10" width="19.28515625" style="4" customWidth="1"/>
    <col min="11" max="11" width="8.85546875" style="4"/>
    <col min="12" max="12" width="2.85546875" style="4" customWidth="1"/>
    <col min="13" max="13" width="21" style="4" customWidth="1"/>
    <col min="14" max="14" width="8.85546875" style="4"/>
    <col min="15" max="15" width="2.85546875" style="4" customWidth="1"/>
    <col min="16" max="16" width="14.5703125" style="4" customWidth="1"/>
    <col min="17" max="17" width="41" style="4" customWidth="1"/>
    <col min="18" max="19" width="2.85546875" style="4" customWidth="1"/>
    <col min="20" max="20" width="8.85546875" style="4"/>
    <col min="21" max="24" width="21.140625" style="4" customWidth="1"/>
    <col min="25" max="25" width="48.28515625" style="4" customWidth="1"/>
    <col min="26" max="16384" width="8.85546875" style="4"/>
  </cols>
  <sheetData>
    <row r="1" spans="1:17" ht="34.9" customHeight="1" x14ac:dyDescent="0.25">
      <c r="A1" s="270" t="s">
        <v>57</v>
      </c>
      <c r="B1" s="270"/>
      <c r="D1" s="271" t="s">
        <v>7</v>
      </c>
      <c r="E1" s="272"/>
      <c r="G1" s="271" t="s">
        <v>58</v>
      </c>
      <c r="H1" s="272"/>
      <c r="J1" s="270" t="s">
        <v>15</v>
      </c>
      <c r="K1" s="270"/>
      <c r="M1" s="270" t="s">
        <v>77</v>
      </c>
      <c r="N1" s="270"/>
      <c r="P1" s="271" t="s">
        <v>23</v>
      </c>
      <c r="Q1" s="272"/>
    </row>
    <row r="2" spans="1:17" ht="23.45" customHeight="1" x14ac:dyDescent="0.25">
      <c r="A2" s="26" t="s">
        <v>95</v>
      </c>
      <c r="B2" s="26" t="s">
        <v>1</v>
      </c>
      <c r="D2" s="26" t="s">
        <v>95</v>
      </c>
      <c r="E2" s="26" t="s">
        <v>1</v>
      </c>
      <c r="G2" s="26" t="s">
        <v>95</v>
      </c>
      <c r="H2" s="26" t="s">
        <v>1</v>
      </c>
      <c r="J2" s="26" t="s">
        <v>95</v>
      </c>
      <c r="K2" s="26" t="s">
        <v>1</v>
      </c>
      <c r="M2" s="26" t="s">
        <v>95</v>
      </c>
      <c r="N2" s="26" t="s">
        <v>1</v>
      </c>
      <c r="P2" s="26" t="s">
        <v>95</v>
      </c>
      <c r="Q2" s="26" t="s">
        <v>1</v>
      </c>
    </row>
    <row r="3" spans="1:17" ht="18" customHeight="1" x14ac:dyDescent="0.25">
      <c r="A3" s="25" t="s">
        <v>138</v>
      </c>
      <c r="B3" s="9">
        <v>0</v>
      </c>
      <c r="D3" s="13" t="s">
        <v>10</v>
      </c>
      <c r="E3" s="19">
        <v>5</v>
      </c>
      <c r="G3" s="13" t="s">
        <v>26</v>
      </c>
      <c r="H3" s="19">
        <v>5</v>
      </c>
      <c r="J3" s="47" t="s">
        <v>94</v>
      </c>
      <c r="K3" s="18">
        <v>0</v>
      </c>
      <c r="M3" s="10" t="s">
        <v>183</v>
      </c>
      <c r="N3" s="9">
        <v>0</v>
      </c>
      <c r="P3" s="13" t="s">
        <v>193</v>
      </c>
      <c r="Q3" s="19">
        <v>5</v>
      </c>
    </row>
    <row r="4" spans="1:17" x14ac:dyDescent="0.25">
      <c r="A4" s="25" t="s">
        <v>87</v>
      </c>
      <c r="B4" s="9">
        <v>1</v>
      </c>
      <c r="D4" s="16" t="s">
        <v>161</v>
      </c>
      <c r="E4" s="6">
        <v>4</v>
      </c>
      <c r="G4" s="13" t="s">
        <v>165</v>
      </c>
      <c r="H4" s="19">
        <v>4</v>
      </c>
      <c r="J4" s="47" t="s">
        <v>171</v>
      </c>
      <c r="K4" s="18">
        <v>1</v>
      </c>
      <c r="M4" s="17" t="s">
        <v>184</v>
      </c>
      <c r="N4" s="9">
        <v>1</v>
      </c>
      <c r="P4" s="13" t="s">
        <v>194</v>
      </c>
      <c r="Q4" s="19">
        <v>4</v>
      </c>
    </row>
    <row r="5" spans="1:17" x14ac:dyDescent="0.25">
      <c r="A5" s="25" t="s">
        <v>85</v>
      </c>
      <c r="B5" s="9">
        <v>2</v>
      </c>
      <c r="D5" s="16" t="s">
        <v>162</v>
      </c>
      <c r="E5" s="6">
        <v>3</v>
      </c>
      <c r="G5" s="16" t="s">
        <v>166</v>
      </c>
      <c r="H5" s="6">
        <v>3</v>
      </c>
      <c r="J5" s="47" t="s">
        <v>172</v>
      </c>
      <c r="K5" s="18">
        <v>2</v>
      </c>
      <c r="M5" s="14" t="s">
        <v>185</v>
      </c>
      <c r="N5" s="11">
        <v>2</v>
      </c>
      <c r="P5" s="50" t="s">
        <v>195</v>
      </c>
      <c r="Q5" s="6">
        <v>3</v>
      </c>
    </row>
    <row r="6" spans="1:17" x14ac:dyDescent="0.25">
      <c r="A6" s="25" t="s">
        <v>155</v>
      </c>
      <c r="B6" s="9">
        <v>3</v>
      </c>
      <c r="D6" s="45" t="s">
        <v>163</v>
      </c>
      <c r="E6" s="6">
        <v>2</v>
      </c>
      <c r="G6" s="16" t="s">
        <v>161</v>
      </c>
      <c r="H6" s="6">
        <v>2</v>
      </c>
      <c r="J6" s="47" t="s">
        <v>173</v>
      </c>
      <c r="K6" s="18">
        <v>3</v>
      </c>
      <c r="M6" s="14" t="s">
        <v>186</v>
      </c>
      <c r="N6" s="11">
        <v>3</v>
      </c>
      <c r="P6" s="16" t="s">
        <v>196</v>
      </c>
      <c r="Q6" s="6">
        <v>2</v>
      </c>
    </row>
    <row r="7" spans="1:17" x14ac:dyDescent="0.25">
      <c r="A7" s="25" t="s">
        <v>156</v>
      </c>
      <c r="B7" s="9">
        <v>4</v>
      </c>
      <c r="D7" s="46" t="s">
        <v>164</v>
      </c>
      <c r="E7" s="6">
        <v>1</v>
      </c>
      <c r="G7" s="46" t="s">
        <v>162</v>
      </c>
      <c r="H7" s="6">
        <v>1</v>
      </c>
      <c r="J7" s="48" t="s">
        <v>174</v>
      </c>
      <c r="K7" s="6">
        <v>4</v>
      </c>
      <c r="M7" s="14" t="s">
        <v>187</v>
      </c>
      <c r="N7" s="11">
        <v>4</v>
      </c>
      <c r="P7" s="16" t="s">
        <v>197</v>
      </c>
      <c r="Q7" s="6">
        <v>1</v>
      </c>
    </row>
    <row r="8" spans="1:17" x14ac:dyDescent="0.25">
      <c r="A8" s="25" t="s">
        <v>157</v>
      </c>
      <c r="B8" s="9">
        <v>5</v>
      </c>
      <c r="D8" s="10" t="s">
        <v>167</v>
      </c>
      <c r="E8" s="18">
        <v>0</v>
      </c>
      <c r="G8" s="44" t="s">
        <v>168</v>
      </c>
      <c r="H8" s="18">
        <v>0</v>
      </c>
      <c r="J8" s="48" t="s">
        <v>175</v>
      </c>
      <c r="K8" s="6">
        <v>5</v>
      </c>
      <c r="M8" s="112" t="s">
        <v>188</v>
      </c>
      <c r="N8" s="12">
        <v>5</v>
      </c>
      <c r="P8" s="44" t="s">
        <v>198</v>
      </c>
      <c r="Q8" s="18">
        <v>0</v>
      </c>
    </row>
    <row r="9" spans="1:17" x14ac:dyDescent="0.25">
      <c r="A9" s="25" t="s">
        <v>128</v>
      </c>
      <c r="B9" s="9">
        <v>6</v>
      </c>
      <c r="J9" s="49" t="s">
        <v>169</v>
      </c>
      <c r="K9" s="19">
        <v>6</v>
      </c>
      <c r="M9" s="112" t="s">
        <v>189</v>
      </c>
      <c r="N9" s="12">
        <v>6</v>
      </c>
    </row>
    <row r="10" spans="1:17" x14ac:dyDescent="0.25">
      <c r="A10" s="24" t="s">
        <v>126</v>
      </c>
      <c r="B10" s="11">
        <v>7</v>
      </c>
      <c r="J10" s="49" t="s">
        <v>170</v>
      </c>
      <c r="K10" s="19">
        <v>7</v>
      </c>
      <c r="M10" s="112" t="s">
        <v>190</v>
      </c>
      <c r="N10" s="12">
        <v>7</v>
      </c>
    </row>
    <row r="11" spans="1:17" x14ac:dyDescent="0.25">
      <c r="A11" s="24" t="s">
        <v>158</v>
      </c>
      <c r="B11" s="11">
        <v>8</v>
      </c>
      <c r="J11" s="49" t="s">
        <v>176</v>
      </c>
      <c r="K11" s="19">
        <v>8</v>
      </c>
      <c r="M11" s="112" t="s">
        <v>191</v>
      </c>
      <c r="N11" s="12">
        <v>8</v>
      </c>
    </row>
    <row r="12" spans="1:17" x14ac:dyDescent="0.25">
      <c r="A12" s="23" t="s">
        <v>159</v>
      </c>
      <c r="B12" s="12">
        <v>9</v>
      </c>
      <c r="J12" s="49" t="s">
        <v>177</v>
      </c>
      <c r="K12" s="19">
        <v>9</v>
      </c>
      <c r="M12" s="112" t="s">
        <v>192</v>
      </c>
      <c r="N12" s="12">
        <v>9</v>
      </c>
    </row>
    <row r="13" spans="1:17" x14ac:dyDescent="0.25">
      <c r="A13" s="22" t="s">
        <v>160</v>
      </c>
      <c r="B13" s="15">
        <v>10</v>
      </c>
      <c r="J13" s="13" t="s">
        <v>178</v>
      </c>
      <c r="K13" s="19">
        <v>10</v>
      </c>
      <c r="M13" s="113" t="s">
        <v>160</v>
      </c>
      <c r="N13" s="15">
        <v>10</v>
      </c>
    </row>
    <row r="15" spans="1:17" ht="28.9" customHeight="1" x14ac:dyDescent="0.25">
      <c r="A15" s="273" t="s">
        <v>62</v>
      </c>
      <c r="B15" s="274"/>
      <c r="D15" s="270" t="s">
        <v>59</v>
      </c>
      <c r="E15" s="270"/>
      <c r="G15" s="270" t="s">
        <v>60</v>
      </c>
      <c r="H15" s="270"/>
      <c r="J15" s="270" t="s">
        <v>43</v>
      </c>
      <c r="K15" s="270"/>
      <c r="M15" s="270" t="s">
        <v>201</v>
      </c>
      <c r="N15" s="270"/>
      <c r="P15" s="270" t="s">
        <v>63</v>
      </c>
      <c r="Q15" s="270"/>
    </row>
    <row r="16" spans="1:17" ht="14.45" customHeight="1" x14ac:dyDescent="0.25">
      <c r="A16" s="26" t="s">
        <v>95</v>
      </c>
      <c r="B16" s="26" t="s">
        <v>1</v>
      </c>
      <c r="D16" s="26" t="s">
        <v>95</v>
      </c>
      <c r="E16" s="26" t="s">
        <v>1</v>
      </c>
      <c r="G16" s="26" t="s">
        <v>95</v>
      </c>
      <c r="H16" s="26" t="s">
        <v>1</v>
      </c>
      <c r="J16" s="26" t="s">
        <v>95</v>
      </c>
      <c r="K16" s="26" t="s">
        <v>1</v>
      </c>
      <c r="M16" s="26" t="s">
        <v>95</v>
      </c>
      <c r="N16" s="26" t="s">
        <v>1</v>
      </c>
      <c r="P16" s="26" t="s">
        <v>95</v>
      </c>
      <c r="Q16" s="26" t="s">
        <v>1</v>
      </c>
    </row>
    <row r="17" spans="1:17" x14ac:dyDescent="0.25">
      <c r="A17" s="25" t="s">
        <v>179</v>
      </c>
      <c r="B17" s="9">
        <v>0</v>
      </c>
      <c r="D17" s="25" t="s">
        <v>138</v>
      </c>
      <c r="E17" s="9">
        <v>0</v>
      </c>
      <c r="G17" s="10" t="s">
        <v>138</v>
      </c>
      <c r="H17" s="9">
        <v>0</v>
      </c>
      <c r="J17" s="25" t="s">
        <v>179</v>
      </c>
      <c r="K17" s="9">
        <v>0</v>
      </c>
      <c r="M17" s="25" t="s">
        <v>179</v>
      </c>
      <c r="N17" s="9">
        <v>0</v>
      </c>
      <c r="P17" s="25" t="s">
        <v>179</v>
      </c>
      <c r="Q17" s="9">
        <v>0</v>
      </c>
    </row>
    <row r="18" spans="1:17" x14ac:dyDescent="0.25">
      <c r="A18" s="25" t="s">
        <v>180</v>
      </c>
      <c r="B18" s="9">
        <v>1</v>
      </c>
      <c r="D18" s="25" t="s">
        <v>87</v>
      </c>
      <c r="E18" s="9">
        <v>1</v>
      </c>
      <c r="G18" s="10" t="s">
        <v>87</v>
      </c>
      <c r="H18" s="9">
        <v>1</v>
      </c>
      <c r="J18" s="25" t="s">
        <v>180</v>
      </c>
      <c r="K18" s="9">
        <v>1</v>
      </c>
      <c r="M18" s="25" t="s">
        <v>180</v>
      </c>
      <c r="N18" s="9">
        <v>1</v>
      </c>
      <c r="P18" s="25" t="s">
        <v>203</v>
      </c>
      <c r="Q18" s="9">
        <v>1</v>
      </c>
    </row>
    <row r="19" spans="1:17" ht="20.45" customHeight="1" x14ac:dyDescent="0.25">
      <c r="A19" s="25" t="s">
        <v>181</v>
      </c>
      <c r="B19" s="9">
        <v>2</v>
      </c>
      <c r="D19" s="25" t="s">
        <v>85</v>
      </c>
      <c r="E19" s="9">
        <v>2</v>
      </c>
      <c r="G19" s="10" t="s">
        <v>85</v>
      </c>
      <c r="H19" s="9">
        <v>2</v>
      </c>
      <c r="J19" s="25" t="s">
        <v>202</v>
      </c>
      <c r="K19" s="9">
        <v>2</v>
      </c>
      <c r="M19" s="25" t="s">
        <v>202</v>
      </c>
      <c r="N19" s="9">
        <v>2</v>
      </c>
      <c r="P19" s="24" t="s">
        <v>204</v>
      </c>
      <c r="Q19" s="11">
        <v>2</v>
      </c>
    </row>
    <row r="20" spans="1:17" x14ac:dyDescent="0.25">
      <c r="A20" s="24" t="s">
        <v>126</v>
      </c>
      <c r="B20" s="11">
        <v>3</v>
      </c>
      <c r="D20" s="25" t="s">
        <v>155</v>
      </c>
      <c r="E20" s="9">
        <v>3</v>
      </c>
      <c r="G20" s="10" t="s">
        <v>133</v>
      </c>
      <c r="H20" s="9">
        <v>3</v>
      </c>
      <c r="J20" s="24" t="s">
        <v>127</v>
      </c>
      <c r="K20" s="11">
        <v>3</v>
      </c>
      <c r="M20" s="24" t="s">
        <v>127</v>
      </c>
      <c r="N20" s="11">
        <v>3</v>
      </c>
      <c r="P20" s="24" t="s">
        <v>128</v>
      </c>
      <c r="Q20" s="11">
        <v>3</v>
      </c>
    </row>
    <row r="21" spans="1:17" x14ac:dyDescent="0.25">
      <c r="A21" s="24" t="s">
        <v>158</v>
      </c>
      <c r="B21" s="11">
        <v>4</v>
      </c>
      <c r="D21" s="25" t="s">
        <v>156</v>
      </c>
      <c r="E21" s="9">
        <v>4</v>
      </c>
      <c r="G21" s="10" t="s">
        <v>156</v>
      </c>
      <c r="H21" s="9">
        <v>4</v>
      </c>
      <c r="J21" s="111" t="s">
        <v>206</v>
      </c>
      <c r="K21" s="12">
        <v>4</v>
      </c>
      <c r="M21" s="111" t="s">
        <v>206</v>
      </c>
      <c r="N21" s="12">
        <v>4</v>
      </c>
      <c r="P21" s="111" t="s">
        <v>205</v>
      </c>
      <c r="Q21" s="12">
        <v>4</v>
      </c>
    </row>
    <row r="22" spans="1:17" x14ac:dyDescent="0.25">
      <c r="A22" s="23" t="s">
        <v>182</v>
      </c>
      <c r="B22" s="12">
        <v>5</v>
      </c>
      <c r="D22" s="25" t="s">
        <v>157</v>
      </c>
      <c r="E22" s="9">
        <v>5</v>
      </c>
      <c r="G22" s="10" t="s">
        <v>157</v>
      </c>
      <c r="H22" s="9">
        <v>5</v>
      </c>
      <c r="J22" s="111" t="s">
        <v>200</v>
      </c>
      <c r="K22" s="12">
        <v>5</v>
      </c>
      <c r="M22" s="111" t="s">
        <v>200</v>
      </c>
      <c r="N22" s="12">
        <v>5</v>
      </c>
      <c r="P22" s="111" t="s">
        <v>100</v>
      </c>
      <c r="Q22" s="12">
        <v>5</v>
      </c>
    </row>
    <row r="23" spans="1:17" x14ac:dyDescent="0.25">
      <c r="D23" s="25" t="s">
        <v>128</v>
      </c>
      <c r="E23" s="9">
        <v>6</v>
      </c>
      <c r="G23" s="10" t="s">
        <v>199</v>
      </c>
      <c r="H23" s="9">
        <v>6</v>
      </c>
    </row>
    <row r="24" spans="1:17" x14ac:dyDescent="0.25">
      <c r="D24" s="24" t="s">
        <v>126</v>
      </c>
      <c r="E24" s="11">
        <v>7</v>
      </c>
      <c r="G24" s="46" t="s">
        <v>217</v>
      </c>
      <c r="H24" s="11">
        <v>7</v>
      </c>
    </row>
    <row r="25" spans="1:17" x14ac:dyDescent="0.25">
      <c r="D25" s="24" t="s">
        <v>158</v>
      </c>
      <c r="E25" s="11">
        <v>8</v>
      </c>
      <c r="G25" s="46" t="s">
        <v>218</v>
      </c>
      <c r="H25" s="11">
        <v>8</v>
      </c>
    </row>
    <row r="26" spans="1:17" x14ac:dyDescent="0.25">
      <c r="D26" s="23" t="s">
        <v>159</v>
      </c>
      <c r="E26" s="12">
        <v>9</v>
      </c>
      <c r="G26" s="111" t="s">
        <v>206</v>
      </c>
      <c r="H26" s="12">
        <v>9</v>
      </c>
    </row>
    <row r="27" spans="1:17" x14ac:dyDescent="0.25">
      <c r="D27" s="22" t="s">
        <v>160</v>
      </c>
      <c r="E27" s="15">
        <v>10</v>
      </c>
      <c r="G27" s="111" t="s">
        <v>200</v>
      </c>
      <c r="H27" s="12">
        <v>10</v>
      </c>
    </row>
    <row r="29" spans="1:17" ht="24" customHeight="1" x14ac:dyDescent="0.25">
      <c r="A29" s="270" t="s">
        <v>48</v>
      </c>
      <c r="B29" s="270"/>
      <c r="D29" s="270" t="s">
        <v>64</v>
      </c>
      <c r="E29" s="270"/>
      <c r="J29" s="270" t="s">
        <v>64</v>
      </c>
      <c r="K29" s="270"/>
      <c r="M29" s="270" t="s">
        <v>61</v>
      </c>
      <c r="N29" s="270"/>
      <c r="P29" s="270" t="s">
        <v>45</v>
      </c>
      <c r="Q29" s="270"/>
    </row>
    <row r="30" spans="1:17" x14ac:dyDescent="0.25">
      <c r="A30" s="26" t="s">
        <v>95</v>
      </c>
      <c r="B30" s="26" t="s">
        <v>1</v>
      </c>
      <c r="D30" s="26" t="s">
        <v>95</v>
      </c>
      <c r="E30" s="26" t="s">
        <v>1</v>
      </c>
      <c r="J30" s="26" t="s">
        <v>95</v>
      </c>
      <c r="K30" s="26" t="s">
        <v>1</v>
      </c>
      <c r="M30" s="26" t="s">
        <v>95</v>
      </c>
      <c r="N30" s="26" t="s">
        <v>1</v>
      </c>
      <c r="P30" s="26" t="s">
        <v>95</v>
      </c>
      <c r="Q30" s="26" t="s">
        <v>1</v>
      </c>
    </row>
    <row r="31" spans="1:17" x14ac:dyDescent="0.25">
      <c r="A31" s="13">
        <v>0</v>
      </c>
      <c r="B31" s="19">
        <v>5</v>
      </c>
      <c r="D31" s="25" t="s">
        <v>179</v>
      </c>
      <c r="E31" s="9">
        <v>0</v>
      </c>
      <c r="J31" s="25" t="s">
        <v>179</v>
      </c>
      <c r="K31" s="9">
        <v>0</v>
      </c>
      <c r="M31" s="25" t="s">
        <v>179</v>
      </c>
      <c r="N31" s="9">
        <v>0</v>
      </c>
      <c r="P31" s="25" t="s">
        <v>179</v>
      </c>
      <c r="Q31" s="9">
        <v>0</v>
      </c>
    </row>
    <row r="32" spans="1:17" x14ac:dyDescent="0.25">
      <c r="A32" s="13" t="s">
        <v>214</v>
      </c>
      <c r="B32" s="19">
        <v>4</v>
      </c>
      <c r="D32" s="25" t="s">
        <v>207</v>
      </c>
      <c r="E32" s="9">
        <v>1</v>
      </c>
      <c r="J32" s="25" t="s">
        <v>203</v>
      </c>
      <c r="K32" s="9">
        <v>1</v>
      </c>
      <c r="M32" s="25" t="s">
        <v>180</v>
      </c>
      <c r="N32" s="9">
        <v>1</v>
      </c>
      <c r="P32" s="25" t="s">
        <v>211</v>
      </c>
      <c r="Q32" s="9">
        <v>1</v>
      </c>
    </row>
    <row r="33" spans="1:17" x14ac:dyDescent="0.25">
      <c r="A33" s="16" t="s">
        <v>166</v>
      </c>
      <c r="B33" s="6">
        <v>3</v>
      </c>
      <c r="D33" s="24" t="s">
        <v>208</v>
      </c>
      <c r="E33" s="11">
        <v>2</v>
      </c>
      <c r="J33" s="24" t="s">
        <v>204</v>
      </c>
      <c r="K33" s="11">
        <v>2</v>
      </c>
      <c r="M33" s="25" t="s">
        <v>202</v>
      </c>
      <c r="N33" s="9">
        <v>2</v>
      </c>
      <c r="P33" s="24" t="s">
        <v>212</v>
      </c>
      <c r="Q33" s="11">
        <v>2</v>
      </c>
    </row>
    <row r="34" spans="1:17" x14ac:dyDescent="0.25">
      <c r="A34" s="16" t="s">
        <v>161</v>
      </c>
      <c r="B34" s="6">
        <v>2</v>
      </c>
      <c r="D34" s="24" t="s">
        <v>209</v>
      </c>
      <c r="E34" s="11">
        <v>3</v>
      </c>
      <c r="J34" s="24" t="s">
        <v>128</v>
      </c>
      <c r="K34" s="11">
        <v>3</v>
      </c>
      <c r="M34" s="24" t="s">
        <v>127</v>
      </c>
      <c r="N34" s="11">
        <v>3</v>
      </c>
      <c r="P34" s="24" t="s">
        <v>213</v>
      </c>
      <c r="Q34" s="11">
        <v>3</v>
      </c>
    </row>
    <row r="35" spans="1:17" x14ac:dyDescent="0.25">
      <c r="A35" s="46" t="s">
        <v>162</v>
      </c>
      <c r="B35" s="6">
        <v>1</v>
      </c>
      <c r="D35" s="111" t="s">
        <v>210</v>
      </c>
      <c r="E35" s="12">
        <v>4</v>
      </c>
      <c r="J35" s="111" t="s">
        <v>205</v>
      </c>
      <c r="K35" s="12">
        <v>4</v>
      </c>
      <c r="M35" s="111" t="s">
        <v>206</v>
      </c>
      <c r="N35" s="12">
        <v>4</v>
      </c>
      <c r="P35" s="111" t="s">
        <v>206</v>
      </c>
      <c r="Q35" s="12">
        <v>4</v>
      </c>
    </row>
    <row r="36" spans="1:17" x14ac:dyDescent="0.25">
      <c r="A36" s="44" t="s">
        <v>168</v>
      </c>
      <c r="B36" s="18">
        <v>0</v>
      </c>
      <c r="D36" s="111" t="s">
        <v>160</v>
      </c>
      <c r="E36" s="12">
        <v>5</v>
      </c>
      <c r="J36" s="111" t="s">
        <v>100</v>
      </c>
      <c r="K36" s="12">
        <v>5</v>
      </c>
      <c r="M36" s="111" t="s">
        <v>200</v>
      </c>
      <c r="N36" s="12">
        <v>5</v>
      </c>
      <c r="P36" s="111" t="s">
        <v>200</v>
      </c>
      <c r="Q36" s="12">
        <v>5</v>
      </c>
    </row>
  </sheetData>
  <mergeCells count="17">
    <mergeCell ref="J29:K29"/>
    <mergeCell ref="D29:E29"/>
    <mergeCell ref="P29:Q29"/>
    <mergeCell ref="A29:B29"/>
    <mergeCell ref="M29:N29"/>
    <mergeCell ref="M1:N1"/>
    <mergeCell ref="P1:Q1"/>
    <mergeCell ref="D15:E15"/>
    <mergeCell ref="A15:B15"/>
    <mergeCell ref="G15:H15"/>
    <mergeCell ref="J15:K15"/>
    <mergeCell ref="M15:N15"/>
    <mergeCell ref="P15:Q15"/>
    <mergeCell ref="A1:B1"/>
    <mergeCell ref="D1:E1"/>
    <mergeCell ref="G1:H1"/>
    <mergeCell ref="J1:K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Score card Results </vt:lpstr>
      <vt:lpstr>Score Card Input Sheet</vt:lpstr>
      <vt:lpstr>ARTC Codes list</vt:lpstr>
      <vt:lpstr>Required Documents </vt:lpstr>
      <vt:lpstr>working</vt:lpstr>
      <vt:lpstr>Coding &amp; Marks - Logic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2024-05-20T16:28:33Z</dcterms:modified>
</cp:coreProperties>
</file>